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431- Opérations de chargement déchargement camion wagon\"/>
    </mc:Choice>
  </mc:AlternateContent>
  <xr:revisionPtr revIDLastSave="0" documentId="13_ncr:1_{9D25630F-43DE-4DB8-A94D-2E2BC335ECB8}" xr6:coauthVersionLast="45" xr6:coauthVersionMax="45" xr10:uidLastSave="{00000000-0000-0000-0000-000000000000}"/>
  <bookViews>
    <workbookView xWindow="-120" yWindow="-120" windowWidth="20730" windowHeight="11160" tabRatio="768" firstSheet="1" activeTab="1" xr2:uid="{00000000-000D-0000-FFFF-FFFF00000000}"/>
  </bookViews>
  <sheets>
    <sheet name="Feuil1" sheetId="8" state="hidden" r:id="rId1"/>
    <sheet name="CR-GR-HSE-431" sheetId="1" r:id="rId2"/>
    <sheet name="Feuil2" sheetId="9" state="hidden" r:id="rId3"/>
  </sheets>
  <definedNames>
    <definedName name="_xlnm._FilterDatabase" localSheetId="1" hidden="1">'CR-GR-HSE-431'!$A$13:$M$13</definedName>
    <definedName name="_xlnm.Print_Area" localSheetId="1">'CR-GR-HSE-431'!$A$1:$M$37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6" i="1"/>
  <c r="J17" i="1"/>
  <c r="K16" i="1" s="1"/>
  <c r="J18" i="1"/>
  <c r="J19" i="1"/>
  <c r="K19" i="1" s="1"/>
  <c r="J20" i="1"/>
  <c r="J21" i="1"/>
  <c r="J22" i="1"/>
  <c r="J23" i="1"/>
  <c r="J24" i="1"/>
  <c r="J25" i="1"/>
  <c r="J26" i="1"/>
  <c r="J27" i="1"/>
  <c r="K27" i="1" s="1"/>
  <c r="J28" i="1"/>
  <c r="J29" i="1"/>
  <c r="J30" i="1"/>
  <c r="K30" i="1" s="1"/>
  <c r="J31" i="1"/>
  <c r="K31" i="1" s="1"/>
  <c r="J32" i="1"/>
  <c r="J33" i="1"/>
  <c r="J34" i="1"/>
  <c r="J35" i="1"/>
  <c r="J36" i="1"/>
  <c r="J37" i="1"/>
  <c r="J38" i="1"/>
  <c r="J39" i="1"/>
  <c r="K38" i="1" s="1"/>
  <c r="J40" i="1"/>
  <c r="J41" i="1"/>
  <c r="J42" i="1"/>
  <c r="J43" i="1"/>
  <c r="K40" i="1"/>
  <c r="K37" i="1"/>
  <c r="K36" i="1"/>
  <c r="K34" i="1"/>
  <c r="K21" i="1"/>
  <c r="K18" i="1"/>
  <c r="A10" i="1" l="1"/>
  <c r="A9" i="1"/>
  <c r="A8" i="1"/>
  <c r="A7" i="1"/>
  <c r="A6" i="1"/>
  <c r="J14" i="1" l="1"/>
  <c r="K14" i="1" s="1"/>
  <c r="E10" i="1" l="1"/>
  <c r="E9" i="1"/>
  <c r="E8" i="1"/>
  <c r="E7" i="1"/>
  <c r="A5" i="1" l="1"/>
  <c r="E6" i="1"/>
</calcChain>
</file>

<file path=xl/sharedStrings.xml><?xml version="1.0" encoding="utf-8"?>
<sst xmlns="http://schemas.openxmlformats.org/spreadsheetml/2006/main" count="194" uniqueCount="136">
  <si>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</si>
  <si>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</si>
  <si>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</si>
  <si>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</si>
  <si>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</si>
  <si>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</si>
  <si>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</si>
  <si>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</si>
  <si>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</si>
  <si>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</si>
  <si>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</si>
  <si>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</si>
  <si>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</si>
  <si>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</si>
  <si>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</si>
  <si>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</si>
  <si>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</si>
  <si>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</si>
  <si>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</si>
  <si>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</si>
  <si>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</si>
  <si>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</si>
  <si>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</si>
  <si>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</si>
  <si>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</si>
  <si>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</si>
  <si>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Exigences de la zone ou guide ou recommandation</t>
  </si>
  <si>
    <t>Date de la dernière évaluation</t>
  </si>
  <si>
    <t>xx/xx/xxxx</t>
  </si>
  <si>
    <t>Sous Section</t>
  </si>
  <si>
    <t>NA</t>
  </si>
  <si>
    <t>Si non applicable, pas pris dans le calcul de la moyenne de toute l'exigence</t>
  </si>
  <si>
    <t>Statut de conformité (basé sur exigence)</t>
  </si>
  <si>
    <r>
      <t xml:space="preserve">% de conformité </t>
    </r>
    <r>
      <rPr>
        <b/>
        <sz val="12"/>
        <color rgb="FFFF0000"/>
        <rFont val="Calibri"/>
        <family val="2"/>
        <scheme val="minor"/>
      </rPr>
      <t>(X% si OUI, 0% si NON,- si NA)</t>
    </r>
  </si>
  <si>
    <r>
      <rPr>
        <b/>
        <sz val="18"/>
        <rFont val="Calibri"/>
        <family val="2"/>
        <scheme val="minor"/>
      </rPr>
      <t>Opérations de chargement et déchargement
des camions et des wagons</t>
    </r>
    <r>
      <rPr>
        <b/>
        <sz val="14"/>
        <color theme="1"/>
        <rFont val="Calibri"/>
        <family val="2"/>
        <scheme val="minor"/>
      </rPr>
      <t xml:space="preserve">
CR-GR-HSE-431</t>
    </r>
  </si>
  <si>
    <t>Analyse de risques</t>
  </si>
  <si>
    <t>Attentes 03.01 ; 04.04</t>
  </si>
  <si>
    <t>Tout type d’opération de chargement / déchargement fait l’objet d’une analyse des risques.
Elle est révisée en cas de changement significatif de l’aire / poste de chargement / déchargement, ou du mode opératoire.</t>
  </si>
  <si>
    <t>3.1 Analyse des risques et procédures</t>
  </si>
  <si>
    <t>3.1.1</t>
  </si>
  <si>
    <t>3.1.2</t>
  </si>
  <si>
    <t>Mesures de maîtrise des risques spécifiques aux postes de chargement / déchargement de matières dangereuses en véhicule citerne</t>
  </si>
  <si>
    <t>Lors des opérations de chargement / déchargement de matières dangereuses en véhicule citerne :
▪ un minimum de deux mesures de maitrise des risques pour chaque risque identifié est mis en oeuvre en permanence ;
▪ a minima, toutes les mesures de maitrise des risques listées dans l’annexe 1 sont mises en oeuvre.</t>
  </si>
  <si>
    <t>Attentes 03.04 ; 04.03 ; 04.04</t>
  </si>
  <si>
    <t>3.1.3</t>
  </si>
  <si>
    <t>Attentes 04.01 ; 06.01</t>
  </si>
  <si>
    <t>Une ou des procédures intégrant a minima les exigences de la présente règle et tenant compte des mesures de maitrise des risques sont définies et mises en oeuvre.</t>
  </si>
  <si>
    <t>3.2 Information et formation</t>
  </si>
  <si>
    <t>3.2.1</t>
  </si>
  <si>
    <t>Information des membres d’équipage</t>
  </si>
  <si>
    <t>Procédures de chargement / déchargement</t>
  </si>
  <si>
    <t>Attente 06.03</t>
  </si>
  <si>
    <t>Les membres d’équipage sont informés des consignes de sécurité spécifiques à l’aire / poste de chargement / déchargement (y compris les consignes de positionnement du véhicule) avant qu’ils ne soient autorisés à rentrer sur le site.</t>
  </si>
  <si>
    <t>Ces consignes spécifiques sont ajoutées aux consignes générales de sécurité, communiquées aux membres d’équipage accédant au site conformément à la CR-GR-HSE-418 Exigences HSE pour la circulation sur site.</t>
  </si>
  <si>
    <t>-</t>
  </si>
  <si>
    <t>3.2.2</t>
  </si>
  <si>
    <t>Formation et autorisation</t>
  </si>
  <si>
    <t>Attentes 06.01 ; 06.02 ; 07.03</t>
  </si>
  <si>
    <t>Les personnes impliquées (conducteur routier inclus) dans la supervision, le contrôle ou l’exécution d’opérations de chargement / déchargement de marchandises dangereuses, sont formées au minimum :
▪ aux procédures applicables, afin de connaître les risques liés aux opérations et aux produits manipulés ainsi que les mesures de maitrise des risques correspondantes ;
▪ à la conduite à tenir en cas d’incident ou de situation d’urgence ;
▪ un recyclage est réalisé tous les 5 ans au maximum.
En addition, sur un site industriel et pour le personnel exécutant des opérations de chargement / déchargement en libre-service :
▪ les formations comprennent une partie pratique spécifique au(x) poste(s) de chargement / déchargement et aux types de produits ;
▪ un recyclage est réalisé après un changement significatif de l’aire / poste de chargement / déchargement ou du mode opératoire.
Pour les conducteurs opérant un poste de chargement / déchargement en libre-service sur un site industriel, la formation est validée par une autorisation.
Les formations, leur recyclage et les autorisations sont enregistrés.</t>
  </si>
  <si>
    <t>3.3 Mise en œuvre</t>
  </si>
  <si>
    <t>3.3.1</t>
  </si>
  <si>
    <t>Attentes 02.01 ; 03.04</t>
  </si>
  <si>
    <t>Un système de contrôle dont la fréquence et les points sont définis à partir de l’analyse des risques, des retours d’expérience et de la réglementation locale applicable, est mis en oeuvre.
Une attention particulière est portée pour qu’aucun véhicule en surcharge, en surpression ou sur-rempli ne quitte le site.
Les résultats de ces contrôles sont enregistrés et les mesures correctrices éventuelles sont mises en place.</t>
  </si>
  <si>
    <t>3.3.2</t>
  </si>
  <si>
    <t>Contrôle des véhicules (routiers et ferroviaires) et des conducteurs routiers</t>
  </si>
  <si>
    <t>Contrôle supplémentaire des camions citernes propulsés au GNC ou GNL transportant des matières dangereuses</t>
  </si>
  <si>
    <t>Les camions citernes propulsés au Gaz Naturel Compressé (GNC) ou Gaz Naturel Liquéfié (GNL) transportant des matières dangereuses font l’objet des contrôles supplémentaires suivants :
▪ sur les sites industriels, avant qu’ils ne soient autorisés à accéder aux postes de chargement / déchargement :
- présence du certificat de conformité du camion avec l’une des 2 réglementations suivantes : ECE-R110 ou NFPA 52 ;
- pression dans le réservoir de GNL inférieure à 13 bars ;
- absence de dommages visibles sur le réservoir et ses équipements ;
- présence de 2 dispositifs de sécurité sur les bouteilles GNC : fusible thermique et disque de rupture.
▪ sur tous les autres sites, avant qu’ils ne soient autorisés à charger / décharger, le conducteur vérifie que la pression dans le réservoir de GNL est inférieure à 13 bars.</t>
  </si>
  <si>
    <t>Contrôle spécifique des camions dans les pays à risques routiers élevés - Safe to Load</t>
  </si>
  <si>
    <t>3.3.3</t>
  </si>
  <si>
    <t>Un contrôle est réalisé avant d’autoriser tout chargement de marchandises dangereuses dans les pays à risques routiers élevés, selon la matrice définie en annexe 2.
Les points de contrôle dits « bloquants » sont satisfaits pour autoriser le chargement.
Les contrôles sont effectués par du personnel formé et habilité.
La réalisation des contrôles et la décision d’autorisation du chargement sont documentés et enregistrés.</t>
  </si>
  <si>
    <t>3.3.4</t>
  </si>
  <si>
    <t>Maintien du véhicule sur l’aire / poste de chargement / déchargement</t>
  </si>
  <si>
    <t>Attente 03.04</t>
  </si>
  <si>
    <t>Un ou des dispositifs sont mis en place pour éviter le déplacement du véhicule routier ou ferroviaire durant son chargement / déchargement.
En particulier, des cales sont utilisées lors des déchargements de liquides inflammables en stations-services.
Pendant le chargement / déchargement d’un véhicule ferroviaire, des mesures sont prises pour éviter l’accès d’autres véhicules ferroviaires au même poste.</t>
  </si>
  <si>
    <t>3.3.5</t>
  </si>
  <si>
    <t>Répartition et arrimage des charges</t>
  </si>
  <si>
    <t>Avant que tout camion quitte le site, le personnel de ce dernier ou le conducteur vérifie que les dispositions suivantes sont respectées :
▪ la répartition des charges est réalisée afin d’assurer leur stabilité et celle du camion au cours du transport ;
▪ toutes les charges sont arrimées (verrouillage, amarrage, blocage/calage) afin d’éviter leur déplacement au cours du transport ou en cas de freinage d’urgence ;
▪ l’enlèvement du dispositif d’arrimage (par exemple pour le déchargement) ne remet pas en cause la stabilité des charges.</t>
  </si>
  <si>
    <t>Les mesures de maitrise des risques décrites dans l’annexe 3 sont mises en oeuvre pour l’accès au dôme des véhicules citernes.</t>
  </si>
  <si>
    <t>3.3.6</t>
  </si>
  <si>
    <t>Accès au dôme des véhicules citernes</t>
  </si>
  <si>
    <t>3.4 Audits</t>
  </si>
  <si>
    <t>3.4.1</t>
  </si>
  <si>
    <t>Audits</t>
  </si>
  <si>
    <t>Attentes 03.01 ; 04.03; 09.02 ; 09.03</t>
  </si>
  <si>
    <t>Chaque entité ou filiale vérifie périodiquement l’adéquation de sa/ses procédure(s) de chargement / déchargement.
Une attention particulière est portée sur :
▪ l’application des modes opératoires ;
▪ les programmes de maintenance des postes de chargement / déchargement incluant les tests des équipements de sécurité sur les sites industriels ;
▪ les contrôles des véhicules.
La périodicité de ces audits est définie en fonction de l’analyse des risques. Le délai entre deux audits est au maximum de 5 ans.</t>
  </si>
  <si>
    <t>3.5 Critères d’évaluation HSE des sites tiers de chargement</t>
  </si>
  <si>
    <t>3.5.1</t>
  </si>
  <si>
    <t>Evaluation HSE des sites tiers de chargement</t>
  </si>
  <si>
    <t>Attentes 05.01 ; 05.03 ; 05.05</t>
  </si>
  <si>
    <t>Les sites tiers sur lesquels sont réalisées des opérations de chargement de camions opérés ou de camions contractés, font l’objet d’une évaluation HSE.
Cette évaluation HSE comprend a minima les critères listés en annexe 4 et est renouvelée au moins tous les 5 ans.
Le cas échéant, l’entité ou filiale s’assure qu’un plan de progrès est mis en place par l’opérateur du site tiers pour parvenir au respect des critères listés en annexe 4.</t>
  </si>
  <si>
    <t>Avez-vous analysé les risques de tout type d’opération de chargement / déchargement?</t>
  </si>
  <si>
    <t>Révisez-vous l'analyse de risques en cas de changement significatif de l’aire / poste de chargement / déchargement, ou du mode opératoire?</t>
  </si>
  <si>
    <t>Mettez-vous en œuvre de façon permanente, un  minimum de deux mesures de maitrise des risques pour chaque risque identifié?</t>
  </si>
  <si>
    <t>Mettez-vous en œuvre toutes les mesures de maitrise des risques listées dans l’annexe 1?</t>
  </si>
  <si>
    <t>Avez-vous définit et mis en œuvre une ou des procédures intégrant a minima les exigences de la présente règle et tenant compte des mesures de maitrise des risques?</t>
  </si>
  <si>
    <t>Informez-vous les membres d’équipage des consignes de sécurité spécifiques à l’aire / poste de chargement / déchargement (y compris les consignes de positionnement du véhicule) avant qu’ils ne soient autorisés à rentrer sur le site?</t>
  </si>
  <si>
    <t>Avez-vous ajouté ces consignes spécifiques aux consignes générales de sécurité, communiquées aux membres d’équipage accédant au site conformément à la CR-GR-HSE-418 Exigences HSE pour la circulation sur site?</t>
  </si>
  <si>
    <t>Est-ce que les personnes impliquées (conducteur routier inclus) dans la supervision, le contrôle ou l’exécution d’opérations de chargement / déchargement de marchandises dangereuses, sont formées au minimum: 
*aux procédures applicables, afin de connaître les risques liés aux opérations et aux produits manipulés ainsi que les mesures de maitrise des risques correspondantes?
* à la conduite à tenir en cas d’incident ou de situation d’urgence?</t>
  </si>
  <si>
    <t>Un recyclage est-il réalisé, à minima, tous les 5 ans?</t>
  </si>
  <si>
    <t xml:space="preserve"> Les formations pour le personnel exécutant des opérations de chargement / déchargement en libre-service sur un site industriel, comprennent-elles une partie pratique spécifique au(x) poste(s) de chargement / déchargement et aux types de produits?</t>
  </si>
  <si>
    <t>Réalisez-vous un recyclage après un changement significatif de l’aire / poste de chargement / déchargement ou du mode opératoire?</t>
  </si>
  <si>
    <t>Validez-vous la formation pour les conducteurs opérant un poste de chargement / déchargement en libre-service sur un site industriel, par une autorisation?</t>
  </si>
  <si>
    <t>Enregistrez-vous les formations, leur recyclage et les autorisations?</t>
  </si>
  <si>
    <t>Avez-vous mis en œuvre un système de contrôle dont la fréquence et les points sont définis à partir de l’analyse des risques, des retours d’expérience et de la réglementation locale applicable?</t>
  </si>
  <si>
    <t>Enregistrez-vous les résultats de ces contrôles?</t>
  </si>
  <si>
    <t>Mettez-vous en place les mesures correctrices éventuelles?</t>
  </si>
  <si>
    <t>Les camions citernes propulsés au Gaz Naturel Compressé (GNC) ou Gaz Naturel Liquéfié (GNL) transportant des matières dangereuses font-ils l’objet des contrôles supplémentaires suivants :
▪ sur les sites industriels, avant qu’ils ne soient autorisés à accéder aux postes de chargement / déchargement :
- présence du certificat de conformité du camion avec l’une des 2 réglementations suivantes : ECE-R110 ou NFPA 52?
- pression dans le réservoir de GNL inférieure à 13 bars?
- absence de dommages visibles sur le réservoir et ses équipements?
- présence de 2 dispositifs de sécurité sur les bouteilles GNC : fusible thermique et disque de rupture?
▪ sur tous les autres sites, avant qu’ils ne soient autorisés à charger / décharger, le conducteur vérifie que la pression dans le réservoir de GNL est inférieure à 13 bars.</t>
  </si>
  <si>
    <t>Réalisez-vous un contrôle avant d’autoriser tout chargement de marchandises dangereuses dans les pays à risques routiers élevés, selon la matrice définie en annexe 2?</t>
  </si>
  <si>
    <t>Les contrôles sont-ils effectués par du personnel formé et habilité?</t>
  </si>
  <si>
    <t>Documentez-vous et enregistrez-vous la réalisation des contrôles et la décision d’autorisation du chargement?</t>
  </si>
  <si>
    <t>Avez-vous mis en place un ou des dispositifs pour éviter le déplacement du véhicule routier ou ferroviaire durant son chargement / déchargement?</t>
  </si>
  <si>
    <t>Pendant le chargement / déchargement d’un véhicule ferroviaire, des mesures sont-elles prises pour éviter l’accès d’autres véhicules ferroviaires au même poste?</t>
  </si>
  <si>
    <t>Avant que tout camion quitte le site, le personnel de ce dernier ou le conducteur vérifie t-il que les dispositions suivantes sont respectées :
▪ la répartition des charges est réalisée afin d’assurer leur stabilité et celle du camion au cours du transport?
▪ toutes les charges sont arrimées (verrouillage, amarrage, blocage/calage) afin d’éviter leur déplacement au cours du transport ou en cas de freinage d’urgence?
▪ l’enlèvement du dispositif d’arrimage (par exemple pour le déchargement) ne remet pas en cause la stabilité des charges?</t>
  </si>
  <si>
    <t>Mettez-vous en œuvre les mesures de maitrise des risques décrites dans l’annexe 3 pour l’accès au dôme des véhicules citernes?</t>
  </si>
  <si>
    <t>Vérifiez-vous périodiquement l’adéquation de votre/vos procédure(s) de chargement / déchargement?</t>
  </si>
  <si>
    <t>Réalisez-vous un audit à minima tous les 5 ans?</t>
  </si>
  <si>
    <t>Les sites tiers sur lesquels sont réalisées des opérations de chargement de camions opérés ou de camions contractés, font-ils l’objet d’une évaluation HSE?</t>
  </si>
  <si>
    <t xml:space="preserve">Cette évaluation HSE comprend-elle a minima les critères listés en annexe 4? </t>
  </si>
  <si>
    <t>Est-elle renouvelée au moins tous les 5 ans?</t>
  </si>
  <si>
    <t>Le cas échéant, vous assurez-vous qu’un plan de progrès est mis en place par l’opérateur du site tiers pour parvenir au respect des critères listés en annexe 4?</t>
  </si>
  <si>
    <t>Analyse de risque de tout type d’opération de chargement / déchargement</t>
  </si>
  <si>
    <t>Traçabilité du plan d'action et de la clôture des mesures de maîtrise des risques</t>
  </si>
  <si>
    <t>Procédure(s) relative(s) aux opérations de chargement / déchargement</t>
  </si>
  <si>
    <t>Consignes générales de sécurité</t>
  </si>
  <si>
    <t>Traçabilité de l'information relative aux consignes de sécurité spécifiques</t>
  </si>
  <si>
    <t>Traçabilité des formations</t>
  </si>
  <si>
    <t>Support de formation</t>
  </si>
  <si>
    <t>Traçabilité des formations/autorisations</t>
  </si>
  <si>
    <t>Enregistrements associés</t>
  </si>
  <si>
    <t>Enregistrement associé</t>
  </si>
  <si>
    <t>Traçabilité de la clôture des mesures correctrices</t>
  </si>
  <si>
    <t>Procédure de contrôle des véhicules</t>
  </si>
  <si>
    <t>Procédure</t>
  </si>
  <si>
    <t>Traçabilité de la clôture des mesures de maîtrise des risques</t>
  </si>
  <si>
    <t>Procédure de chargement/déchargement</t>
  </si>
  <si>
    <t>Traçabilité du plan de progrès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</si>
</sst>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name val="Calibri"/>
      <family val="2"/>
      <scheme val="minor"/>
    </font>
    <font>
      <i/>
      <sz val="11"/>
      <name val="Calibri"/>
      <family val="2"/>
    </font>
    <font>
      <sz val="11"/>
      <color indexed="8"/>
      <name val="Calibri"/>
      <family val="2"/>
    </font>
    <font>
      <sz val="11"/>
      <color indexed="8"/>
      <name val="Calibri"/>
      <family val="2"/>
    </font>
    <font>
      <b/>
      <sz val="11"/>
      <color theme="1"/>
      <name val="Calibri"/>
      <family val="2"/>
      <scheme val="minor"/>
    </font>
    <font>
      <b/>
      <sz val="18"/>
      <name val="Calibri"/>
      <family val="2"/>
      <scheme val="minor"/>
    </font>
    <font>
      <sz val="12"/>
      <name val="Calibri"/>
      <family val="2"/>
      <scheme val="minor"/>
    </font>
    <font>
      <b/>
      <sz val="12"/>
      <color rgb="FFFF0000"/>
      <name val="Calibri"/>
      <family val="2"/>
      <scheme val="minor"/>
    </font>
    <font>
      <sz val="8"/>
      <name val="Calibri"/>
      <family val="2"/>
      <scheme val="minor"/>
    </font>
    <font>
      <sz val="12"/>
      <color rgb="FF0070C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ck">
        <color indexed="64"/>
      </bottom>
      <diagonal/>
    </border>
    <border>
      <left style="thin">
        <color indexed="64"/>
      </left>
      <right/>
      <top style="medium">
        <color indexed="64"/>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9" fillId="0" borderId="0" applyFill="0" applyProtection="0"/>
    <xf numFmtId="0" fontId="10" fillId="0" borderId="0" applyFill="0" applyProtection="0"/>
  </cellStyleXfs>
  <cellXfs count="136">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9"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0" fillId="0" borderId="4" xfId="0" applyNumberForma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0" borderId="0" xfId="0" applyBorder="1" applyAlignment="1">
      <alignment wrapText="1"/>
    </xf>
    <xf numFmtId="9" fontId="4" fillId="0" borderId="6" xfId="1" applyFont="1" applyBorder="1" applyAlignment="1">
      <alignment horizontal="center" vertical="center"/>
    </xf>
    <xf numFmtId="0" fontId="0" fillId="0" borderId="1" xfId="0" applyBorder="1"/>
    <xf numFmtId="0" fontId="0" fillId="0" borderId="0" xfId="0" applyAlignment="1" applyProtection="1">
      <alignment horizontal="center"/>
      <protection locked="0"/>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0" fillId="3" borderId="3" xfId="0" applyFill="1" applyBorder="1" applyAlignment="1" applyProtection="1">
      <alignment horizontal="center" vertical="center"/>
      <protection locked="0"/>
    </xf>
    <xf numFmtId="0" fontId="2" fillId="0" borderId="15" xfId="0" applyFont="1" applyFill="1" applyBorder="1" applyAlignment="1">
      <alignment horizontal="left" vertical="center" wrapText="1"/>
    </xf>
    <xf numFmtId="0" fontId="8" fillId="0" borderId="15" xfId="0" applyFont="1" applyFill="1" applyBorder="1" applyAlignment="1">
      <alignment vertical="center" wrapText="1"/>
    </xf>
    <xf numFmtId="0" fontId="0" fillId="3" borderId="15" xfId="0" applyFill="1" applyBorder="1" applyAlignment="1" applyProtection="1">
      <alignment horizontal="center" vertical="center"/>
      <protection locked="0"/>
    </xf>
    <xf numFmtId="0" fontId="2" fillId="0" borderId="3" xfId="0" applyFont="1" applyFill="1" applyBorder="1" applyAlignment="1">
      <alignment horizontal="left" vertical="center" wrapText="1"/>
    </xf>
    <xf numFmtId="9" fontId="0" fillId="3" borderId="3" xfId="1" applyFont="1" applyFill="1" applyBorder="1" applyAlignment="1" applyProtection="1">
      <alignment horizontal="center" vertical="center"/>
      <protection locked="0"/>
    </xf>
    <xf numFmtId="9" fontId="0" fillId="3" borderId="15" xfId="1" applyFont="1" applyFill="1" applyBorder="1" applyAlignment="1" applyProtection="1">
      <alignment horizontal="center" vertical="center"/>
      <protection locked="0"/>
    </xf>
    <xf numFmtId="0" fontId="0" fillId="0" borderId="1" xfId="0" applyFill="1" applyBorder="1" applyAlignment="1">
      <alignment horizontal="center" vertical="center" wrapText="1"/>
    </xf>
    <xf numFmtId="9" fontId="0" fillId="3" borderId="1" xfId="1" applyFont="1" applyFill="1" applyBorder="1" applyAlignment="1" applyProtection="1">
      <alignment horizontal="center" vertical="center"/>
      <protection locked="0"/>
    </xf>
    <xf numFmtId="9" fontId="4" fillId="0" borderId="3" xfId="0" applyNumberFormat="1" applyFont="1" applyFill="1" applyBorder="1" applyAlignment="1" applyProtection="1">
      <alignment horizontal="left" vertical="center" wrapText="1"/>
      <protection locked="0"/>
    </xf>
    <xf numFmtId="9" fontId="13" fillId="0" borderId="15" xfId="0" applyNumberFormat="1" applyFont="1" applyFill="1" applyBorder="1" applyAlignment="1" applyProtection="1">
      <alignment horizontal="left" vertical="center" wrapText="1"/>
      <protection locked="0"/>
    </xf>
    <xf numFmtId="0" fontId="0" fillId="0" borderId="3" xfId="0" applyFill="1" applyBorder="1" applyAlignment="1">
      <alignment vertical="center" wrapText="1"/>
    </xf>
    <xf numFmtId="0" fontId="0" fillId="0" borderId="15" xfId="0" applyFill="1" applyBorder="1" applyAlignment="1">
      <alignment vertical="center" wrapText="1"/>
    </xf>
    <xf numFmtId="0" fontId="7" fillId="0" borderId="7" xfId="0" applyFont="1" applyFill="1" applyBorder="1" applyAlignment="1">
      <alignment vertical="center" wrapText="1"/>
    </xf>
    <xf numFmtId="9" fontId="0" fillId="3" borderId="7" xfId="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8" fillId="0" borderId="20" xfId="0" applyFont="1" applyFill="1" applyBorder="1" applyAlignment="1">
      <alignment vertical="center" wrapText="1"/>
    </xf>
    <xf numFmtId="9" fontId="0" fillId="3" borderId="20" xfId="1" applyFont="1"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9" fontId="16" fillId="0" borderId="1" xfId="0" applyNumberFormat="1" applyFont="1" applyFill="1" applyBorder="1" applyAlignment="1" applyProtection="1">
      <alignment horizontal="left" vertical="center" wrapText="1"/>
      <protection locked="0"/>
    </xf>
    <xf numFmtId="9" fontId="0" fillId="3" borderId="19" xfId="1" applyFont="1"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8" fillId="0" borderId="21" xfId="0" applyFont="1" applyFill="1" applyBorder="1" applyAlignment="1">
      <alignment vertical="center" wrapText="1"/>
    </xf>
    <xf numFmtId="0" fontId="0" fillId="3" borderId="21" xfId="0" applyFill="1" applyBorder="1" applyAlignment="1" applyProtection="1">
      <alignment horizontal="center" vertical="center"/>
      <protection locked="0"/>
    </xf>
    <xf numFmtId="0" fontId="2" fillId="0" borderId="22" xfId="0" applyFont="1" applyFill="1" applyBorder="1" applyAlignment="1">
      <alignment horizontal="left" vertical="center" wrapText="1"/>
    </xf>
    <xf numFmtId="9" fontId="0" fillId="3" borderId="22" xfId="1" applyFont="1"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8" fillId="0" borderId="7" xfId="0" applyFont="1" applyFill="1" applyBorder="1" applyAlignment="1">
      <alignment vertical="center" wrapText="1"/>
    </xf>
    <xf numFmtId="0" fontId="7" fillId="0" borderId="1" xfId="0" applyFont="1" applyFill="1" applyBorder="1" applyAlignment="1">
      <alignment vertical="center" wrapText="1"/>
    </xf>
    <xf numFmtId="0" fontId="8" fillId="0" borderId="19" xfId="0" applyFont="1" applyFill="1" applyBorder="1" applyAlignment="1">
      <alignment vertical="center" wrapText="1"/>
    </xf>
    <xf numFmtId="0" fontId="0" fillId="0" borderId="1" xfId="0" applyFill="1" applyBorder="1" applyAlignment="1">
      <alignment vertical="center" wrapText="1"/>
    </xf>
    <xf numFmtId="0" fontId="0" fillId="0" borderId="21" xfId="0" applyFill="1" applyBorder="1" applyAlignment="1">
      <alignment vertical="center" wrapText="1"/>
    </xf>
    <xf numFmtId="0" fontId="2" fillId="0" borderId="2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8" fillId="0" borderId="22" xfId="0" applyFont="1" applyFill="1" applyBorder="1" applyAlignment="1">
      <alignment vertical="center" wrapText="1"/>
    </xf>
    <xf numFmtId="0" fontId="8" fillId="0" borderId="23" xfId="0" applyFont="1" applyFill="1" applyBorder="1" applyAlignment="1">
      <alignment vertical="center" wrapText="1"/>
    </xf>
    <xf numFmtId="0" fontId="0" fillId="3" borderId="23" xfId="0" applyFill="1" applyBorder="1" applyAlignment="1" applyProtection="1">
      <alignment horizontal="center" vertical="center"/>
      <protection locked="0"/>
    </xf>
    <xf numFmtId="0" fontId="2" fillId="0" borderId="23" xfId="0" applyFont="1" applyFill="1" applyBorder="1" applyAlignment="1">
      <alignment vertical="center" wrapText="1"/>
    </xf>
    <xf numFmtId="0" fontId="0" fillId="0" borderId="3" xfId="0" applyFill="1" applyBorder="1" applyAlignment="1">
      <alignment horizontal="center" vertical="center" wrapText="1"/>
    </xf>
    <xf numFmtId="0" fontId="2" fillId="0" borderId="1" xfId="0" applyFont="1" applyFill="1" applyBorder="1" applyAlignment="1">
      <alignment vertical="center" wrapText="1"/>
    </xf>
    <xf numFmtId="0" fontId="2" fillId="0" borderId="21" xfId="0" applyFont="1" applyFill="1" applyBorder="1" applyAlignment="1">
      <alignment vertical="center" wrapText="1"/>
    </xf>
    <xf numFmtId="0" fontId="0" fillId="0" borderId="25" xfId="0" applyFill="1" applyBorder="1" applyAlignment="1">
      <alignment vertical="center" wrapText="1"/>
    </xf>
    <xf numFmtId="0" fontId="0" fillId="0" borderId="26" xfId="0" applyFill="1" applyBorder="1" applyAlignment="1">
      <alignment vertical="center" wrapText="1"/>
    </xf>
    <xf numFmtId="0" fontId="0" fillId="0" borderId="24" xfId="0" applyFill="1" applyBorder="1" applyAlignment="1">
      <alignment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2" fillId="0" borderId="7" xfId="0" applyFont="1" applyFill="1" applyBorder="1" applyAlignment="1">
      <alignment vertical="center" wrapText="1"/>
    </xf>
    <xf numFmtId="0" fontId="0" fillId="3"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9" fontId="3" fillId="2" borderId="5" xfId="1" applyFont="1" applyFill="1" applyBorder="1" applyAlignment="1">
      <alignment horizontal="center" vertical="center" wrapText="1"/>
    </xf>
    <xf numFmtId="9" fontId="3" fillId="2" borderId="5" xfId="1" applyFont="1" applyFill="1" applyBorder="1" applyAlignment="1">
      <alignment horizontal="center" vertical="center" textRotation="90" wrapText="1"/>
    </xf>
    <xf numFmtId="0" fontId="3" fillId="2" borderId="6" xfId="0" applyFont="1" applyFill="1" applyBorder="1" applyAlignment="1">
      <alignment horizontal="center" vertical="center" wrapText="1"/>
    </xf>
    <xf numFmtId="9" fontId="4" fillId="0" borderId="15" xfId="0" applyNumberFormat="1" applyFont="1" applyFill="1" applyBorder="1" applyAlignment="1" applyProtection="1">
      <alignment horizontal="center" vertical="center" wrapText="1"/>
      <protection locked="0"/>
    </xf>
    <xf numFmtId="9" fontId="4" fillId="0" borderId="1" xfId="0" applyNumberFormat="1" applyFont="1" applyFill="1" applyBorder="1" applyAlignment="1" applyProtection="1">
      <alignment horizontal="center" vertical="center" wrapText="1"/>
      <protection locked="0"/>
    </xf>
    <xf numFmtId="9" fontId="4" fillId="0" borderId="3" xfId="0" applyNumberFormat="1" applyFont="1" applyFill="1" applyBorder="1" applyAlignment="1" applyProtection="1">
      <alignment horizontal="center" vertical="center" wrapText="1"/>
      <protection locked="0"/>
    </xf>
    <xf numFmtId="0" fontId="0" fillId="0" borderId="1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0" fillId="0" borderId="20"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6" xfId="0" applyFill="1" applyBorder="1" applyAlignment="1">
      <alignment horizontal="center" vertical="center" wrapText="1"/>
    </xf>
    <xf numFmtId="9" fontId="13" fillId="0" borderId="21" xfId="0" applyNumberFormat="1" applyFont="1" applyFill="1" applyBorder="1" applyAlignment="1" applyProtection="1">
      <alignment horizontal="center" vertical="center" wrapText="1"/>
      <protection locked="0"/>
    </xf>
    <xf numFmtId="9" fontId="13" fillId="0" borderId="20" xfId="0" applyNumberFormat="1"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41" xfId="0" applyFill="1" applyBorder="1" applyAlignment="1">
      <alignment horizontal="center" vertical="center" wrapText="1"/>
    </xf>
    <xf numFmtId="0" fontId="11" fillId="0" borderId="16" xfId="0" applyFont="1" applyFill="1" applyBorder="1" applyAlignment="1">
      <alignment horizontal="center"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0" fillId="0" borderId="1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9" fontId="13" fillId="0" borderId="7" xfId="0" applyNumberFormat="1" applyFont="1" applyFill="1" applyBorder="1" applyAlignment="1" applyProtection="1">
      <alignment horizontal="center" vertical="center" wrapText="1"/>
      <protection locked="0"/>
    </xf>
    <xf numFmtId="9" fontId="13" fillId="0" borderId="1" xfId="0" applyNumberFormat="1" applyFont="1" applyFill="1"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1" fillId="0" borderId="18" xfId="0" applyFont="1" applyFill="1" applyBorder="1" applyAlignment="1">
      <alignment horizontal="center" vertical="center" wrapText="1"/>
    </xf>
    <xf numFmtId="9" fontId="0" fillId="3" borderId="7" xfId="1" applyFont="1" applyFill="1" applyBorder="1" applyAlignment="1" applyProtection="1">
      <alignment horizontal="center" vertical="center"/>
      <protection locked="0"/>
    </xf>
    <xf numFmtId="9" fontId="0" fillId="3" borderId="21" xfId="1" applyFont="1" applyFill="1" applyBorder="1" applyAlignment="1" applyProtection="1">
      <alignment horizontal="center" vertical="center"/>
      <protection locked="0"/>
    </xf>
    <xf numFmtId="9" fontId="0" fillId="3" borderId="22" xfId="1" applyFont="1" applyFill="1" applyBorder="1" applyAlignment="1" applyProtection="1">
      <alignment horizontal="center" vertical="center"/>
      <protection locked="0"/>
    </xf>
    <xf numFmtId="9" fontId="0" fillId="3" borderId="20" xfId="1" applyFont="1" applyFill="1" applyBorder="1" applyAlignment="1" applyProtection="1">
      <alignment horizontal="center" vertical="center"/>
      <protection locked="0"/>
    </xf>
  </cellXfs>
  <cellStyles count="4">
    <cellStyle name="Normal" xfId="0" builtinId="0"/>
    <cellStyle name="Normal 2" xfId="3" xr:uid="{00000000-0005-0000-0000-000001000000}"/>
    <cellStyle name="Normal 3" xfId="2" xr:uid="{00000000-0005-0000-0000-000002000000}"/>
    <cellStyle name="Pourcentage" xfId="1" builtinId="5"/>
  </cellStyles>
  <dxfs count="6">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color rgb="FFF55C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'CR-GR-HSE-431'!$B$5</c:f>
              <c:strCache>
                <c:ptCount val="1"/>
              </c:strCache>
            </c:strRef>
          </c:tx>
          <c:spPr>
            <a:solidFill>
              <a:schemeClr val="accent1"/>
            </a:solidFill>
            <a:ln>
              <a:noFill/>
            </a:ln>
            <a:effectLst/>
          </c:spPr>
          <c:invertIfNegative val="0"/>
          <c:cat>
            <c:strRef>
              <c:f>'CR-GR-HSE-431'!$A$6:$A$10</c:f>
              <c:strCache>
                <c:ptCount val="5"/>
                <c:pt idx="0">
                  <c:v>3.1 Analyse des risques et procédures</c:v>
                </c:pt>
                <c:pt idx="1">
                  <c:v>3.2 Information et formation</c:v>
                </c:pt>
                <c:pt idx="2">
                  <c:v>3.3 Mise en œuvre</c:v>
                </c:pt>
                <c:pt idx="3">
                  <c:v>3.4 Audits</c:v>
                </c:pt>
                <c:pt idx="4">
                  <c:v>3.5 Critères d’évaluation HSE des sites tiers de chargement</c:v>
                </c:pt>
              </c:strCache>
            </c:strRef>
          </c:cat>
          <c:val>
            <c:numRef>
              <c:f>'CR-GR-HSE-431'!$B$6:$B$10</c:f>
              <c:numCache>
                <c:formatCode>General</c:formatCode>
                <c:ptCount val="5"/>
              </c:numCache>
            </c:numRef>
          </c:val>
          <c:extLst>
            <c:ext xmlns:c16="http://schemas.microsoft.com/office/drawing/2014/chart" uri="{C3380CC4-5D6E-409C-BE32-E72D297353CC}">
              <c16:uniqueId val="{00000000-79BA-4337-B7C0-410DE0768AAF}"/>
            </c:ext>
          </c:extLst>
        </c:ser>
        <c:ser>
          <c:idx val="1"/>
          <c:order val="1"/>
          <c:tx>
            <c:strRef>
              <c:f>'CR-GR-HSE-431'!$C$5</c:f>
              <c:strCache>
                <c:ptCount val="1"/>
              </c:strCache>
            </c:strRef>
          </c:tx>
          <c:spPr>
            <a:solidFill>
              <a:schemeClr val="accent2"/>
            </a:solidFill>
            <a:ln>
              <a:noFill/>
            </a:ln>
            <a:effectLst/>
          </c:spPr>
          <c:invertIfNegative val="0"/>
          <c:cat>
            <c:strRef>
              <c:f>'CR-GR-HSE-431'!$A$6:$A$10</c:f>
              <c:strCache>
                <c:ptCount val="5"/>
                <c:pt idx="0">
                  <c:v>3.1 Analyse des risques et procédures</c:v>
                </c:pt>
                <c:pt idx="1">
                  <c:v>3.2 Information et formation</c:v>
                </c:pt>
                <c:pt idx="2">
                  <c:v>3.3 Mise en œuvre</c:v>
                </c:pt>
                <c:pt idx="3">
                  <c:v>3.4 Audits</c:v>
                </c:pt>
                <c:pt idx="4">
                  <c:v>3.5 Critères d’évaluation HSE des sites tiers de chargement</c:v>
                </c:pt>
              </c:strCache>
            </c:strRef>
          </c:cat>
          <c:val>
            <c:numRef>
              <c:f>'CR-GR-HSE-431'!$C$6:$C$10</c:f>
              <c:numCache>
                <c:formatCode>General</c:formatCode>
                <c:ptCount val="5"/>
              </c:numCache>
            </c:numRef>
          </c:val>
          <c:extLst>
            <c:ext xmlns:c16="http://schemas.microsoft.com/office/drawing/2014/chart" uri="{C3380CC4-5D6E-409C-BE32-E72D297353CC}">
              <c16:uniqueId val="{00000001-79BA-4337-B7C0-410DE0768AAF}"/>
            </c:ext>
          </c:extLst>
        </c:ser>
        <c:ser>
          <c:idx val="2"/>
          <c:order val="2"/>
          <c:tx>
            <c:strRef>
              <c:f>'CR-GR-HSE-431'!$D$5</c:f>
              <c:strCache>
                <c:ptCount val="1"/>
              </c:strCache>
            </c:strRef>
          </c:tx>
          <c:spPr>
            <a:solidFill>
              <a:schemeClr val="accent3"/>
            </a:solidFill>
            <a:ln>
              <a:noFill/>
            </a:ln>
            <a:effectLst/>
          </c:spPr>
          <c:invertIfNegative val="0"/>
          <c:cat>
            <c:strRef>
              <c:f>'CR-GR-HSE-431'!$A$6:$A$10</c:f>
              <c:strCache>
                <c:ptCount val="5"/>
                <c:pt idx="0">
                  <c:v>3.1 Analyse des risques et procédures</c:v>
                </c:pt>
                <c:pt idx="1">
                  <c:v>3.2 Information et formation</c:v>
                </c:pt>
                <c:pt idx="2">
                  <c:v>3.3 Mise en œuvre</c:v>
                </c:pt>
                <c:pt idx="3">
                  <c:v>3.4 Audits</c:v>
                </c:pt>
                <c:pt idx="4">
                  <c:v>3.5 Critères d’évaluation HSE des sites tiers de chargement</c:v>
                </c:pt>
              </c:strCache>
            </c:strRef>
          </c:cat>
          <c:val>
            <c:numRef>
              <c:f>'CR-GR-HSE-431'!$D$6:$D$10</c:f>
              <c:numCache>
                <c:formatCode>General</c:formatCode>
                <c:ptCount val="5"/>
              </c:numCache>
            </c:numRef>
          </c:val>
          <c:extLst>
            <c:ext xmlns:c16="http://schemas.microsoft.com/office/drawing/2014/chart" uri="{C3380CC4-5D6E-409C-BE32-E72D297353CC}">
              <c16:uniqueId val="{00000002-79BA-4337-B7C0-410DE0768AAF}"/>
            </c:ext>
          </c:extLst>
        </c:ser>
        <c:ser>
          <c:idx val="3"/>
          <c:order val="3"/>
          <c:tx>
            <c:strRef>
              <c:f>'CR-GR-HSE-431'!$E$5</c:f>
              <c:strCache>
                <c:ptCount val="1"/>
                <c:pt idx="0">
                  <c:v>% de conformité</c:v>
                </c:pt>
              </c:strCache>
            </c:strRef>
          </c:tx>
          <c:spPr>
            <a:solidFill>
              <a:srgbClr val="0070C0"/>
            </a:solidFill>
            <a:ln>
              <a:noFill/>
            </a:ln>
            <a:effectLst/>
          </c:spPr>
          <c:invertIfNegative val="0"/>
          <c:cat>
            <c:strRef>
              <c:f>'CR-GR-HSE-431'!$A$6:$A$10</c:f>
              <c:strCache>
                <c:ptCount val="5"/>
                <c:pt idx="0">
                  <c:v>3.1 Analyse des risques et procédures</c:v>
                </c:pt>
                <c:pt idx="1">
                  <c:v>3.2 Information et formation</c:v>
                </c:pt>
                <c:pt idx="2">
                  <c:v>3.3 Mise en œuvre</c:v>
                </c:pt>
                <c:pt idx="3">
                  <c:v>3.4 Audits</c:v>
                </c:pt>
                <c:pt idx="4">
                  <c:v>3.5 Critères d’évaluation HSE des sites tiers de chargement</c:v>
                </c:pt>
              </c:strCache>
            </c:strRef>
          </c:cat>
          <c:val>
            <c:numRef>
              <c:f>'CR-GR-HSE-431'!$E$6:$E$10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79BA-4337-B7C0-410DE0768AAF}"/>
            </c:ext>
          </c:extLst>
        </c:ser>
        <c:dLbls>
          <c:showLegendKey val="0"/>
          <c:showVal val="0"/>
          <c:showCatName val="0"/>
          <c:showSerName val="0"/>
          <c:showPercent val="0"/>
          <c:showBubbleSize val="0"/>
        </c:dLbls>
        <c:gapWidth val="219"/>
        <c:overlap val="-27"/>
        <c:axId val="156668376"/>
        <c:axId val="156666808"/>
      </c:barChart>
      <c:catAx>
        <c:axId val="15666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6808"/>
        <c:crosses val="autoZero"/>
        <c:auto val="1"/>
        <c:lblAlgn val="ctr"/>
        <c:lblOffset val="100"/>
        <c:noMultiLvlLbl val="0"/>
      </c:catAx>
      <c:valAx>
        <c:axId val="1566668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837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550333</xdr:colOff>
      <xdr:row>4</xdr:row>
      <xdr:rowOff>10583</xdr:rowOff>
    </xdr:from>
    <xdr:to>
      <xdr:col>11</xdr:col>
      <xdr:colOff>476249</xdr:colOff>
      <xdr:row>9</xdr:row>
      <xdr:rowOff>31750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N53"/>
  <sheetViews>
    <sheetView tabSelected="1" zoomScale="70" zoomScaleNormal="70" workbookViewId="0">
      <selection activeCell="H34" sqref="H14:H34"/>
    </sheetView>
  </sheetViews>
  <sheetFormatPr baseColWidth="10" defaultColWidth="11.42578125" defaultRowHeight="15" x14ac:dyDescent="0.25"/>
  <cols>
    <col min="1" max="1" width="13.140625" style="4" customWidth="1"/>
    <col min="2" max="2" width="9.5703125" style="4" customWidth="1"/>
    <col min="3" max="3" width="16.28515625" style="4" customWidth="1"/>
    <col min="4" max="4" width="12.85546875" style="4" customWidth="1"/>
    <col min="5" max="5" width="70.42578125" style="10" customWidth="1"/>
    <col min="6" max="6" width="37.140625" style="10" customWidth="1"/>
    <col min="7" max="7" width="31.5703125" style="1" customWidth="1"/>
    <col min="8" max="8" width="13" style="1" customWidth="1"/>
    <col min="9" max="9" width="12.7109375" style="1" customWidth="1"/>
    <col min="10" max="10" width="10.85546875" style="1" hidden="1" customWidth="1"/>
    <col min="11" max="11" width="13.42578125" style="2" customWidth="1"/>
    <col min="12" max="12" width="19.7109375" style="2" customWidth="1"/>
    <col min="13" max="13" width="50.42578125" style="2" customWidth="1"/>
    <col min="14" max="14" width="0" hidden="1" customWidth="1"/>
  </cols>
  <sheetData>
    <row r="1" spans="1:14" ht="86.25" customHeight="1" thickBot="1" x14ac:dyDescent="0.3">
      <c r="A1" s="114" t="s">
        <v>34</v>
      </c>
      <c r="B1" s="115"/>
      <c r="C1" s="115"/>
      <c r="D1" s="115"/>
      <c r="E1" s="115"/>
      <c r="F1" s="115"/>
      <c r="G1" s="115"/>
      <c r="H1" s="115"/>
      <c r="I1" s="115"/>
      <c r="J1" s="115"/>
      <c r="K1" s="115"/>
      <c r="L1" s="115"/>
      <c r="M1" s="116"/>
    </row>
    <row r="2" spans="1:14" ht="18.75" customHeight="1" thickBot="1" x14ac:dyDescent="0.3"/>
    <row r="3" spans="1:14" ht="18.75" customHeight="1" thickBot="1" x14ac:dyDescent="0.3">
      <c r="A3" s="117" t="s">
        <v>14</v>
      </c>
      <c r="B3" s="118"/>
      <c r="C3" s="118"/>
      <c r="D3" s="118"/>
      <c r="E3" s="119"/>
      <c r="F3" s="15" t="s">
        <v>15</v>
      </c>
      <c r="G3" s="16" t="s">
        <v>16</v>
      </c>
      <c r="I3" s="124" t="s">
        <v>27</v>
      </c>
      <c r="J3" s="125"/>
      <c r="K3" s="126"/>
      <c r="L3" s="126"/>
      <c r="M3" s="24" t="s">
        <v>28</v>
      </c>
    </row>
    <row r="4" spans="1:14" s="5" customFormat="1" ht="18.75" customHeight="1" thickBot="1" x14ac:dyDescent="0.3">
      <c r="A4" s="6"/>
      <c r="B4" s="6"/>
      <c r="C4" s="6"/>
      <c r="D4" s="6"/>
      <c r="H4" s="7"/>
      <c r="I4" s="7"/>
      <c r="J4" s="7"/>
      <c r="K4" s="8"/>
      <c r="L4" s="8"/>
    </row>
    <row r="5" spans="1:14" s="5" customFormat="1" ht="32.25" customHeight="1" thickBot="1" x14ac:dyDescent="0.3">
      <c r="A5" s="120" t="str">
        <f>A13</f>
        <v>Description de la section</v>
      </c>
      <c r="B5" s="121"/>
      <c r="C5" s="121"/>
      <c r="D5" s="121"/>
      <c r="E5" s="19" t="s">
        <v>17</v>
      </c>
      <c r="F5" s="9"/>
      <c r="G5" s="12"/>
      <c r="H5" s="26"/>
      <c r="I5" s="7"/>
      <c r="J5" s="7"/>
      <c r="K5" s="8"/>
    </row>
    <row r="6" spans="1:14" s="5" customFormat="1" ht="32.25" customHeight="1" x14ac:dyDescent="0.25">
      <c r="A6" s="122" t="str">
        <f>A14</f>
        <v>3.1 Analyse des risques et procédures</v>
      </c>
      <c r="B6" s="123"/>
      <c r="C6" s="123"/>
      <c r="D6" s="123"/>
      <c r="E6" s="17">
        <f>K14</f>
        <v>0</v>
      </c>
      <c r="F6" s="14"/>
      <c r="G6" s="12"/>
      <c r="H6" s="26"/>
      <c r="I6" s="7"/>
      <c r="J6" s="7"/>
      <c r="K6" s="8"/>
    </row>
    <row r="7" spans="1:14" s="5" customFormat="1" ht="32.25" customHeight="1" x14ac:dyDescent="0.25">
      <c r="A7" s="122" t="str">
        <f>A19</f>
        <v>3.2 Information et formation</v>
      </c>
      <c r="B7" s="123"/>
      <c r="C7" s="123"/>
      <c r="D7" s="123"/>
      <c r="E7" s="18">
        <f>K16</f>
        <v>0</v>
      </c>
      <c r="F7" s="14"/>
      <c r="G7" s="12"/>
      <c r="H7" s="7"/>
      <c r="I7" s="7"/>
      <c r="J7" s="7"/>
      <c r="K7" s="8"/>
    </row>
    <row r="8" spans="1:14" s="5" customFormat="1" ht="32.25" customHeight="1" thickBot="1" x14ac:dyDescent="0.3">
      <c r="A8" s="129" t="str">
        <f>A27</f>
        <v>3.3 Mise en œuvre</v>
      </c>
      <c r="B8" s="130"/>
      <c r="C8" s="130"/>
      <c r="D8" s="130"/>
      <c r="E8" s="18">
        <f>K19</f>
        <v>0</v>
      </c>
      <c r="F8" s="14"/>
      <c r="G8" s="12"/>
      <c r="H8" s="7"/>
      <c r="I8" s="7"/>
      <c r="J8" s="7"/>
      <c r="K8" s="8"/>
    </row>
    <row r="9" spans="1:14" s="5" customFormat="1" ht="32.25" customHeight="1" thickBot="1" x14ac:dyDescent="0.3">
      <c r="A9" s="129" t="str">
        <f>A38</f>
        <v>3.4 Audits</v>
      </c>
      <c r="B9" s="130"/>
      <c r="C9" s="130"/>
      <c r="D9" s="130"/>
      <c r="E9" s="18">
        <f>K21</f>
        <v>0</v>
      </c>
      <c r="F9" s="14"/>
      <c r="G9" s="12"/>
      <c r="H9" s="7"/>
      <c r="I9" s="7"/>
      <c r="J9" s="7"/>
      <c r="K9" s="8"/>
    </row>
    <row r="10" spans="1:14" s="5" customFormat="1" ht="32.25" customHeight="1" thickBot="1" x14ac:dyDescent="0.3">
      <c r="A10" s="129" t="str">
        <f>A40</f>
        <v>3.5 Critères d’évaluation HSE des sites tiers de chargement</v>
      </c>
      <c r="B10" s="130"/>
      <c r="C10" s="130"/>
      <c r="D10" s="130"/>
      <c r="E10" s="18">
        <f>K30</f>
        <v>0</v>
      </c>
      <c r="F10" s="14"/>
      <c r="G10" s="12"/>
      <c r="H10" s="7"/>
      <c r="I10" s="7"/>
      <c r="J10" s="7"/>
      <c r="K10" s="8"/>
    </row>
    <row r="11" spans="1:14" s="5" customFormat="1" ht="18.75" customHeight="1" x14ac:dyDescent="0.25">
      <c r="A11" s="20"/>
      <c r="B11" s="20"/>
      <c r="C11" s="20"/>
      <c r="D11" s="20"/>
      <c r="E11" s="21"/>
      <c r="F11" s="14"/>
      <c r="G11" s="12"/>
      <c r="H11" s="7"/>
      <c r="I11" s="7"/>
      <c r="J11" s="7"/>
      <c r="K11" s="8"/>
    </row>
    <row r="12" spans="1:14" s="5" customFormat="1" ht="18.75" customHeight="1" thickBot="1" x14ac:dyDescent="0.3">
      <c r="F12" s="9"/>
      <c r="G12" s="12"/>
      <c r="H12" s="7"/>
      <c r="I12" s="7"/>
      <c r="J12" s="7"/>
      <c r="K12" s="8"/>
      <c r="L12" s="8"/>
      <c r="M12" s="8"/>
    </row>
    <row r="13" spans="1:14" s="23" customFormat="1" ht="93.75" customHeight="1" thickBot="1" x14ac:dyDescent="0.3">
      <c r="A13" s="85" t="s">
        <v>18</v>
      </c>
      <c r="B13" s="86" t="s">
        <v>29</v>
      </c>
      <c r="C13" s="86" t="s">
        <v>19</v>
      </c>
      <c r="D13" s="86" t="s">
        <v>20</v>
      </c>
      <c r="E13" s="86" t="s">
        <v>21</v>
      </c>
      <c r="F13" s="86" t="s">
        <v>22</v>
      </c>
      <c r="G13" s="86" t="s">
        <v>26</v>
      </c>
      <c r="H13" s="86" t="s">
        <v>32</v>
      </c>
      <c r="I13" s="87" t="s">
        <v>33</v>
      </c>
      <c r="J13" s="88" t="s">
        <v>17</v>
      </c>
      <c r="K13" s="88" t="s">
        <v>23</v>
      </c>
      <c r="L13" s="86" t="s">
        <v>24</v>
      </c>
      <c r="M13" s="89" t="s">
        <v>25</v>
      </c>
    </row>
    <row r="14" spans="1:14" s="3" customFormat="1" ht="53.25" customHeight="1" x14ac:dyDescent="0.25">
      <c r="A14" s="110" t="s">
        <v>38</v>
      </c>
      <c r="B14" s="112" t="s">
        <v>39</v>
      </c>
      <c r="C14" s="111" t="s">
        <v>35</v>
      </c>
      <c r="D14" s="111" t="s">
        <v>36</v>
      </c>
      <c r="E14" s="127" t="s">
        <v>37</v>
      </c>
      <c r="F14" s="42" t="s">
        <v>90</v>
      </c>
      <c r="G14" s="56" t="s">
        <v>120</v>
      </c>
      <c r="H14" s="37" t="s">
        <v>16</v>
      </c>
      <c r="I14" s="43">
        <v>0</v>
      </c>
      <c r="J14" s="43">
        <f t="shared" ref="J14:J42" si="0">IF(H14="NA","-",IF(H14="NON",0,I14))</f>
        <v>0</v>
      </c>
      <c r="K14" s="133">
        <f>IF((H14="NA")*AND(H15="NA"),"-",AVERAGE(J14:J15))</f>
        <v>0</v>
      </c>
      <c r="L14" s="44"/>
      <c r="M14" s="44"/>
      <c r="N14" s="3" t="s">
        <v>31</v>
      </c>
    </row>
    <row r="15" spans="1:14" s="3" customFormat="1" ht="61.5" customHeight="1" x14ac:dyDescent="0.25">
      <c r="A15" s="110"/>
      <c r="B15" s="97"/>
      <c r="C15" s="94"/>
      <c r="D15" s="94"/>
      <c r="E15" s="128"/>
      <c r="F15" s="57" t="s">
        <v>91</v>
      </c>
      <c r="G15" s="27" t="s">
        <v>120</v>
      </c>
      <c r="H15" s="37" t="s">
        <v>16</v>
      </c>
      <c r="I15" s="37"/>
      <c r="J15" s="43">
        <f t="shared" si="0"/>
        <v>0</v>
      </c>
      <c r="K15" s="132"/>
      <c r="L15" s="22"/>
      <c r="M15" s="22"/>
    </row>
    <row r="16" spans="1:14" s="3" customFormat="1" ht="74.25" customHeight="1" x14ac:dyDescent="0.25">
      <c r="A16" s="110"/>
      <c r="B16" s="97" t="s">
        <v>40</v>
      </c>
      <c r="C16" s="101" t="s">
        <v>41</v>
      </c>
      <c r="D16" s="101" t="s">
        <v>43</v>
      </c>
      <c r="E16" s="109" t="s">
        <v>42</v>
      </c>
      <c r="F16" s="56" t="s">
        <v>92</v>
      </c>
      <c r="G16" s="27" t="s">
        <v>121</v>
      </c>
      <c r="H16" s="37" t="s">
        <v>16</v>
      </c>
      <c r="I16" s="37">
        <v>0</v>
      </c>
      <c r="J16" s="43">
        <f t="shared" si="0"/>
        <v>0</v>
      </c>
      <c r="K16" s="134">
        <f>IF((H16="NA")*AND(H17="NA"),"-",AVERAGE(J16:J17))</f>
        <v>0</v>
      </c>
      <c r="L16" s="22"/>
      <c r="M16" s="22"/>
    </row>
    <row r="17" spans="1:118" s="3" customFormat="1" ht="69.75" customHeight="1" x14ac:dyDescent="0.25">
      <c r="A17" s="110"/>
      <c r="B17" s="97"/>
      <c r="C17" s="111"/>
      <c r="D17" s="111"/>
      <c r="E17" s="127"/>
      <c r="F17" s="45" t="s">
        <v>93</v>
      </c>
      <c r="G17" s="27" t="s">
        <v>121</v>
      </c>
      <c r="H17" s="37" t="s">
        <v>16</v>
      </c>
      <c r="I17" s="37"/>
      <c r="J17" s="43">
        <f t="shared" si="0"/>
        <v>0</v>
      </c>
      <c r="K17" s="132"/>
      <c r="L17" s="22"/>
      <c r="M17" s="22"/>
    </row>
    <row r="18" spans="1:118" s="25" customFormat="1" ht="75" customHeight="1" thickBot="1" x14ac:dyDescent="0.3">
      <c r="A18" s="131"/>
      <c r="B18" s="70" t="s">
        <v>44</v>
      </c>
      <c r="C18" s="40" t="s">
        <v>50</v>
      </c>
      <c r="D18" s="40" t="s">
        <v>45</v>
      </c>
      <c r="E18" s="38" t="s">
        <v>46</v>
      </c>
      <c r="F18" s="28" t="s">
        <v>94</v>
      </c>
      <c r="G18" s="58" t="s">
        <v>122</v>
      </c>
      <c r="H18" s="37" t="s">
        <v>16</v>
      </c>
      <c r="I18" s="43">
        <v>0</v>
      </c>
      <c r="J18" s="43">
        <f t="shared" si="0"/>
        <v>0</v>
      </c>
      <c r="K18" s="49">
        <f>IF((H18="NA"),"-",AVERAGE(J18))</f>
        <v>0</v>
      </c>
      <c r="L18" s="50"/>
      <c r="M18" s="76"/>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row>
    <row r="19" spans="1:118" s="25" customFormat="1" ht="91.5" customHeight="1" x14ac:dyDescent="0.25">
      <c r="A19" s="113" t="s">
        <v>47</v>
      </c>
      <c r="B19" s="71" t="s">
        <v>48</v>
      </c>
      <c r="C19" s="60" t="s">
        <v>49</v>
      </c>
      <c r="D19" s="41" t="s">
        <v>51</v>
      </c>
      <c r="E19" s="39" t="s">
        <v>52</v>
      </c>
      <c r="F19" s="30" t="s">
        <v>95</v>
      </c>
      <c r="G19" s="31" t="s">
        <v>124</v>
      </c>
      <c r="H19" s="37" t="s">
        <v>16</v>
      </c>
      <c r="I19" s="35">
        <v>0</v>
      </c>
      <c r="J19" s="43">
        <f t="shared" si="0"/>
        <v>0</v>
      </c>
      <c r="K19" s="134">
        <f>IF((H19="NA")*AND(H20="NA"),"-",AVERAGE(J19:J20))</f>
        <v>0</v>
      </c>
      <c r="L19" s="32"/>
      <c r="M19" s="77"/>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row>
    <row r="20" spans="1:118" s="3" customFormat="1" ht="93" customHeight="1" x14ac:dyDescent="0.25">
      <c r="A20" s="110"/>
      <c r="B20" s="72" t="s">
        <v>48</v>
      </c>
      <c r="C20" s="59" t="s">
        <v>49</v>
      </c>
      <c r="D20" s="36" t="s">
        <v>54</v>
      </c>
      <c r="E20" s="48" t="s">
        <v>53</v>
      </c>
      <c r="F20" s="13" t="s">
        <v>96</v>
      </c>
      <c r="G20" s="27" t="s">
        <v>123</v>
      </c>
      <c r="H20" s="37" t="s">
        <v>16</v>
      </c>
      <c r="I20" s="37">
        <v>0</v>
      </c>
      <c r="J20" s="43">
        <f t="shared" si="0"/>
        <v>0</v>
      </c>
      <c r="K20" s="132"/>
      <c r="L20" s="22"/>
      <c r="M20" s="78"/>
      <c r="N20" s="25"/>
    </row>
    <row r="21" spans="1:118" s="3" customFormat="1" ht="253.5" customHeight="1" x14ac:dyDescent="0.25">
      <c r="A21" s="110"/>
      <c r="B21" s="102" t="s">
        <v>55</v>
      </c>
      <c r="C21" s="103" t="s">
        <v>56</v>
      </c>
      <c r="D21" s="103" t="s">
        <v>57</v>
      </c>
      <c r="E21" s="103" t="s">
        <v>58</v>
      </c>
      <c r="F21" s="13" t="s">
        <v>97</v>
      </c>
      <c r="G21" s="13" t="s">
        <v>125</v>
      </c>
      <c r="H21" s="37" t="s">
        <v>16</v>
      </c>
      <c r="I21" s="37">
        <v>0</v>
      </c>
      <c r="J21" s="43">
        <f t="shared" si="0"/>
        <v>0</v>
      </c>
      <c r="K21" s="134">
        <f>IF((H21="NA")*AND(H22="NA")*AND(H23="NA")*AND(H24="NA")*AND(H25="NA")*AND(H26="NA"),"-",AVERAGE(J21:J26))</f>
        <v>0</v>
      </c>
      <c r="L21" s="22"/>
      <c r="M21" s="78"/>
      <c r="N21" s="25"/>
    </row>
    <row r="22" spans="1:118" s="3" customFormat="1" ht="37.5" customHeight="1" x14ac:dyDescent="0.25">
      <c r="A22" s="110"/>
      <c r="B22" s="102"/>
      <c r="C22" s="101"/>
      <c r="D22" s="101"/>
      <c r="E22" s="101"/>
      <c r="F22" s="13" t="s">
        <v>98</v>
      </c>
      <c r="G22" s="13" t="s">
        <v>125</v>
      </c>
      <c r="H22" s="37" t="s">
        <v>16</v>
      </c>
      <c r="I22" s="37"/>
      <c r="J22" s="43">
        <f t="shared" si="0"/>
        <v>0</v>
      </c>
      <c r="K22" s="135"/>
      <c r="L22" s="22"/>
      <c r="M22" s="78"/>
      <c r="N22" s="25"/>
    </row>
    <row r="23" spans="1:118" s="3" customFormat="1" ht="106.5" customHeight="1" x14ac:dyDescent="0.25">
      <c r="A23" s="110"/>
      <c r="B23" s="102"/>
      <c r="C23" s="101"/>
      <c r="D23" s="101"/>
      <c r="E23" s="101"/>
      <c r="F23" s="13" t="s">
        <v>99</v>
      </c>
      <c r="G23" s="13" t="s">
        <v>126</v>
      </c>
      <c r="H23" s="37" t="s">
        <v>16</v>
      </c>
      <c r="I23" s="37"/>
      <c r="J23" s="43">
        <f t="shared" si="0"/>
        <v>0</v>
      </c>
      <c r="K23" s="135"/>
      <c r="L23" s="22"/>
      <c r="M23" s="78"/>
      <c r="N23" s="25"/>
    </row>
    <row r="24" spans="1:118" s="3" customFormat="1" ht="65.25" customHeight="1" x14ac:dyDescent="0.25">
      <c r="A24" s="110"/>
      <c r="B24" s="102"/>
      <c r="C24" s="101"/>
      <c r="D24" s="101"/>
      <c r="E24" s="101"/>
      <c r="F24" s="13" t="s">
        <v>100</v>
      </c>
      <c r="G24" s="13" t="s">
        <v>125</v>
      </c>
      <c r="H24" s="37" t="s">
        <v>16</v>
      </c>
      <c r="I24" s="37"/>
      <c r="J24" s="43">
        <f t="shared" si="0"/>
        <v>0</v>
      </c>
      <c r="K24" s="135"/>
      <c r="L24" s="22"/>
      <c r="M24" s="78"/>
      <c r="N24" s="25"/>
    </row>
    <row r="25" spans="1:118" s="3" customFormat="1" ht="83.25" customHeight="1" x14ac:dyDescent="0.25">
      <c r="A25" s="110"/>
      <c r="B25" s="102"/>
      <c r="C25" s="101"/>
      <c r="D25" s="101"/>
      <c r="E25" s="101"/>
      <c r="F25" s="13" t="s">
        <v>101</v>
      </c>
      <c r="G25" s="13" t="s">
        <v>127</v>
      </c>
      <c r="H25" s="37" t="s">
        <v>16</v>
      </c>
      <c r="I25" s="37"/>
      <c r="J25" s="43">
        <f t="shared" si="0"/>
        <v>0</v>
      </c>
      <c r="K25" s="135"/>
      <c r="L25" s="22"/>
      <c r="M25" s="78"/>
      <c r="N25" s="25"/>
    </row>
    <row r="26" spans="1:118" s="3" customFormat="1" ht="46.5" customHeight="1" thickBot="1" x14ac:dyDescent="0.3">
      <c r="A26" s="110"/>
      <c r="B26" s="105"/>
      <c r="C26" s="104"/>
      <c r="D26" s="104"/>
      <c r="E26" s="104"/>
      <c r="F26" s="33" t="s">
        <v>102</v>
      </c>
      <c r="G26" s="33" t="s">
        <v>128</v>
      </c>
      <c r="H26" s="37" t="s">
        <v>16</v>
      </c>
      <c r="I26" s="34"/>
      <c r="J26" s="43">
        <f t="shared" si="0"/>
        <v>0</v>
      </c>
      <c r="K26" s="135"/>
      <c r="L26" s="29"/>
      <c r="M26" s="79"/>
      <c r="N26" s="25"/>
    </row>
    <row r="27" spans="1:118" s="3" customFormat="1" ht="111" customHeight="1" x14ac:dyDescent="0.25">
      <c r="A27" s="110" t="s">
        <v>59</v>
      </c>
      <c r="B27" s="107" t="s">
        <v>60</v>
      </c>
      <c r="C27" s="106" t="s">
        <v>64</v>
      </c>
      <c r="D27" s="106" t="s">
        <v>61</v>
      </c>
      <c r="E27" s="108" t="s">
        <v>62</v>
      </c>
      <c r="F27" s="62" t="s">
        <v>103</v>
      </c>
      <c r="G27" s="56" t="s">
        <v>131</v>
      </c>
      <c r="H27" s="37" t="s">
        <v>16</v>
      </c>
      <c r="I27" s="43">
        <v>0</v>
      </c>
      <c r="J27" s="43">
        <f t="shared" si="0"/>
        <v>0</v>
      </c>
      <c r="K27" s="135">
        <f>IF((H27="NA")*AND(H28="NA")*AND(H29="NA"),"-",AVERAGE(J27:J29))</f>
        <v>0</v>
      </c>
      <c r="L27" s="44"/>
      <c r="M27" s="80"/>
      <c r="N27" s="25"/>
    </row>
    <row r="28" spans="1:118" s="3" customFormat="1" ht="30" x14ac:dyDescent="0.25">
      <c r="A28" s="110"/>
      <c r="B28" s="102"/>
      <c r="C28" s="101"/>
      <c r="D28" s="101"/>
      <c r="E28" s="109"/>
      <c r="F28" s="13" t="s">
        <v>104</v>
      </c>
      <c r="G28" s="27" t="s">
        <v>129</v>
      </c>
      <c r="H28" s="37" t="s">
        <v>16</v>
      </c>
      <c r="I28" s="37"/>
      <c r="J28" s="43">
        <f t="shared" si="0"/>
        <v>0</v>
      </c>
      <c r="K28" s="135"/>
      <c r="L28" s="22"/>
      <c r="M28" s="78"/>
      <c r="N28" s="25"/>
    </row>
    <row r="29" spans="1:118" s="3" customFormat="1" ht="30" x14ac:dyDescent="0.25">
      <c r="A29" s="110"/>
      <c r="B29" s="102"/>
      <c r="C29" s="101"/>
      <c r="D29" s="101"/>
      <c r="E29" s="109"/>
      <c r="F29" s="61" t="s">
        <v>105</v>
      </c>
      <c r="G29" s="45" t="s">
        <v>130</v>
      </c>
      <c r="H29" s="37" t="s">
        <v>16</v>
      </c>
      <c r="I29" s="46"/>
      <c r="J29" s="43">
        <f t="shared" si="0"/>
        <v>0</v>
      </c>
      <c r="K29" s="135"/>
      <c r="L29" s="47"/>
      <c r="M29" s="81"/>
      <c r="N29" s="25"/>
    </row>
    <row r="30" spans="1:118" s="3" customFormat="1" ht="336.75" customHeight="1" thickBot="1" x14ac:dyDescent="0.3">
      <c r="A30" s="110"/>
      <c r="B30" s="73" t="s">
        <v>63</v>
      </c>
      <c r="C30" s="59" t="s">
        <v>65</v>
      </c>
      <c r="D30" s="59" t="s">
        <v>61</v>
      </c>
      <c r="E30" s="59" t="s">
        <v>66</v>
      </c>
      <c r="F30" s="13" t="s">
        <v>106</v>
      </c>
      <c r="G30" s="27" t="s">
        <v>131</v>
      </c>
      <c r="H30" s="37" t="s">
        <v>16</v>
      </c>
      <c r="I30" s="37">
        <v>0</v>
      </c>
      <c r="J30" s="43">
        <f t="shared" si="0"/>
        <v>0</v>
      </c>
      <c r="K30" s="49">
        <f>IF((H30="NA"),"-",AVERAGE(J30))</f>
        <v>0</v>
      </c>
      <c r="L30" s="22"/>
      <c r="M30" s="78"/>
      <c r="N30" s="25"/>
    </row>
    <row r="31" spans="1:118" s="3" customFormat="1" ht="80.25" customHeight="1" x14ac:dyDescent="0.25">
      <c r="A31" s="110"/>
      <c r="B31" s="102" t="s">
        <v>68</v>
      </c>
      <c r="C31" s="101" t="s">
        <v>67</v>
      </c>
      <c r="D31" s="101" t="s">
        <v>61</v>
      </c>
      <c r="E31" s="101" t="s">
        <v>69</v>
      </c>
      <c r="F31" s="62" t="s">
        <v>107</v>
      </c>
      <c r="G31" s="56" t="s">
        <v>131</v>
      </c>
      <c r="H31" s="37" t="s">
        <v>16</v>
      </c>
      <c r="I31" s="43">
        <v>0</v>
      </c>
      <c r="J31" s="43">
        <f t="shared" si="0"/>
        <v>0</v>
      </c>
      <c r="K31" s="135">
        <f>IF((H31="NA")*AND(H32="NA")*AND(H33="NA"),"-",AVERAGE(J31:J33))</f>
        <v>0</v>
      </c>
      <c r="L31" s="44"/>
      <c r="M31" s="80"/>
      <c r="N31" s="25"/>
    </row>
    <row r="32" spans="1:118" s="3" customFormat="1" ht="40.5" customHeight="1" x14ac:dyDescent="0.25">
      <c r="A32" s="110"/>
      <c r="B32" s="102"/>
      <c r="C32" s="101"/>
      <c r="D32" s="101"/>
      <c r="E32" s="101"/>
      <c r="F32" s="13" t="s">
        <v>108</v>
      </c>
      <c r="G32" s="27" t="s">
        <v>131</v>
      </c>
      <c r="H32" s="37" t="s">
        <v>16</v>
      </c>
      <c r="I32" s="37"/>
      <c r="J32" s="43">
        <f t="shared" si="0"/>
        <v>0</v>
      </c>
      <c r="K32" s="135"/>
      <c r="L32" s="22"/>
      <c r="M32" s="78"/>
      <c r="N32" s="25"/>
    </row>
    <row r="33" spans="1:118" s="3" customFormat="1" ht="40.5" customHeight="1" x14ac:dyDescent="0.25">
      <c r="A33" s="110"/>
      <c r="B33" s="102"/>
      <c r="C33" s="101"/>
      <c r="D33" s="101"/>
      <c r="E33" s="101"/>
      <c r="F33" s="53" t="s">
        <v>109</v>
      </c>
      <c r="G33" s="63" t="s">
        <v>128</v>
      </c>
      <c r="H33" s="37" t="s">
        <v>16</v>
      </c>
      <c r="I33" s="54"/>
      <c r="J33" s="43">
        <f t="shared" si="0"/>
        <v>0</v>
      </c>
      <c r="K33" s="135"/>
      <c r="L33" s="55"/>
      <c r="M33" s="82"/>
      <c r="N33" s="25"/>
    </row>
    <row r="34" spans="1:118" s="3" customFormat="1" ht="60.75" customHeight="1" x14ac:dyDescent="0.25">
      <c r="A34" s="110"/>
      <c r="B34" s="97" t="s">
        <v>70</v>
      </c>
      <c r="C34" s="94" t="s">
        <v>71</v>
      </c>
      <c r="D34" s="94" t="s">
        <v>72</v>
      </c>
      <c r="E34" s="94" t="s">
        <v>73</v>
      </c>
      <c r="F34" s="13" t="s">
        <v>110</v>
      </c>
      <c r="G34" s="13" t="s">
        <v>132</v>
      </c>
      <c r="H34" s="37" t="s">
        <v>16</v>
      </c>
      <c r="I34" s="37">
        <v>0</v>
      </c>
      <c r="J34" s="43">
        <f t="shared" si="0"/>
        <v>0</v>
      </c>
      <c r="K34" s="134">
        <f>IF((H34="NA")*AND(H35="NA"),"-",AVERAGE(J34:J35))</f>
        <v>0</v>
      </c>
      <c r="L34" s="22"/>
      <c r="M34" s="78"/>
      <c r="N34" s="25"/>
    </row>
    <row r="35" spans="1:118" s="3" customFormat="1" ht="67.5" customHeight="1" x14ac:dyDescent="0.25">
      <c r="A35" s="110"/>
      <c r="B35" s="97"/>
      <c r="C35" s="94"/>
      <c r="D35" s="94"/>
      <c r="E35" s="94"/>
      <c r="F35" s="13" t="s">
        <v>111</v>
      </c>
      <c r="G35" s="27" t="s">
        <v>120</v>
      </c>
      <c r="H35" s="37" t="s">
        <v>16</v>
      </c>
      <c r="I35" s="37"/>
      <c r="J35" s="43">
        <f t="shared" si="0"/>
        <v>0</v>
      </c>
      <c r="K35" s="132"/>
      <c r="L35" s="22"/>
      <c r="M35" s="78"/>
      <c r="N35" s="25"/>
    </row>
    <row r="36" spans="1:118" s="3" customFormat="1" ht="228.75" customHeight="1" thickBot="1" x14ac:dyDescent="0.3">
      <c r="A36" s="110"/>
      <c r="B36" s="73" t="s">
        <v>74</v>
      </c>
      <c r="C36" s="59" t="s">
        <v>75</v>
      </c>
      <c r="D36" s="59" t="s">
        <v>72</v>
      </c>
      <c r="E36" s="59" t="s">
        <v>76</v>
      </c>
      <c r="F36" s="13" t="s">
        <v>112</v>
      </c>
      <c r="G36" s="13" t="s">
        <v>134</v>
      </c>
      <c r="H36" s="37" t="s">
        <v>16</v>
      </c>
      <c r="I36" s="37">
        <v>0</v>
      </c>
      <c r="J36" s="43">
        <f t="shared" si="0"/>
        <v>0</v>
      </c>
      <c r="K36" s="49">
        <f>IF((H36="NA"),"-",AVERAGE(J36))</f>
        <v>0</v>
      </c>
      <c r="L36" s="22"/>
      <c r="M36" s="78"/>
      <c r="N36" s="25"/>
    </row>
    <row r="37" spans="1:118" s="3" customFormat="1" ht="59.25" customHeight="1" thickBot="1" x14ac:dyDescent="0.3">
      <c r="A37" s="110"/>
      <c r="B37" s="74" t="s">
        <v>78</v>
      </c>
      <c r="C37" s="67" t="s">
        <v>79</v>
      </c>
      <c r="D37" s="40" t="s">
        <v>72</v>
      </c>
      <c r="E37" s="38" t="s">
        <v>77</v>
      </c>
      <c r="F37" s="28" t="s">
        <v>113</v>
      </c>
      <c r="G37" s="28" t="s">
        <v>133</v>
      </c>
      <c r="H37" s="34" t="s">
        <v>16</v>
      </c>
      <c r="I37" s="34">
        <v>0</v>
      </c>
      <c r="J37" s="43">
        <f t="shared" si="0"/>
        <v>0</v>
      </c>
      <c r="K37" s="49">
        <f>IF((H37="NA"),"-",AVERAGE(J37))</f>
        <v>0</v>
      </c>
      <c r="L37" s="29"/>
      <c r="M37" s="79"/>
      <c r="N37" s="25"/>
    </row>
    <row r="38" spans="1:118" s="3" customFormat="1" ht="99.75" customHeight="1" thickBot="1" x14ac:dyDescent="0.3">
      <c r="A38" s="99" t="s">
        <v>80</v>
      </c>
      <c r="B38" s="96" t="s">
        <v>81</v>
      </c>
      <c r="C38" s="93" t="s">
        <v>82</v>
      </c>
      <c r="D38" s="93" t="s">
        <v>83</v>
      </c>
      <c r="E38" s="90" t="s">
        <v>84</v>
      </c>
      <c r="F38" s="56" t="s">
        <v>114</v>
      </c>
      <c r="G38" s="75" t="s">
        <v>128</v>
      </c>
      <c r="H38" s="34" t="s">
        <v>16</v>
      </c>
      <c r="I38" s="34">
        <v>0</v>
      </c>
      <c r="J38" s="43">
        <f t="shared" si="0"/>
        <v>0</v>
      </c>
      <c r="K38" s="134">
        <f>IF((H38="NA")*AND(H39="NA"),"-",AVERAGE(J38:J39))</f>
        <v>0</v>
      </c>
      <c r="L38" s="44"/>
      <c r="M38" s="80"/>
      <c r="N38" s="25"/>
    </row>
    <row r="39" spans="1:118" s="3" customFormat="1" ht="38.25" customHeight="1" thickBot="1" x14ac:dyDescent="0.3">
      <c r="A39" s="99"/>
      <c r="B39" s="98"/>
      <c r="C39" s="95"/>
      <c r="D39" s="95"/>
      <c r="E39" s="92"/>
      <c r="F39" s="64" t="s">
        <v>115</v>
      </c>
      <c r="G39" s="66" t="s">
        <v>128</v>
      </c>
      <c r="H39" s="34" t="s">
        <v>16</v>
      </c>
      <c r="I39" s="34">
        <v>0</v>
      </c>
      <c r="J39" s="43">
        <f t="shared" si="0"/>
        <v>0</v>
      </c>
      <c r="K39" s="132"/>
      <c r="L39" s="65"/>
      <c r="M39" s="83"/>
      <c r="N39" s="25"/>
    </row>
    <row r="40" spans="1:118" s="3" customFormat="1" ht="129" customHeight="1" thickBot="1" x14ac:dyDescent="0.3">
      <c r="A40" s="99" t="s">
        <v>85</v>
      </c>
      <c r="B40" s="96" t="s">
        <v>86</v>
      </c>
      <c r="C40" s="93" t="s">
        <v>87</v>
      </c>
      <c r="D40" s="93" t="s">
        <v>88</v>
      </c>
      <c r="E40" s="90" t="s">
        <v>89</v>
      </c>
      <c r="F40" s="51" t="s">
        <v>116</v>
      </c>
      <c r="G40" s="69" t="s">
        <v>120</v>
      </c>
      <c r="H40" s="34" t="s">
        <v>16</v>
      </c>
      <c r="I40" s="34">
        <v>0</v>
      </c>
      <c r="J40" s="43">
        <f t="shared" si="0"/>
        <v>0</v>
      </c>
      <c r="K40" s="134">
        <f>IF((H40="NA")*AND(H41="NA")*AND(H42="NA")*AND(H43="NA"),"-",AVERAGE(J40:J43))</f>
        <v>0</v>
      </c>
      <c r="L40" s="52"/>
      <c r="M40" s="84"/>
      <c r="N40" s="25"/>
    </row>
    <row r="41" spans="1:118" ht="45.75" thickBot="1" x14ac:dyDescent="0.3">
      <c r="A41" s="99"/>
      <c r="B41" s="97"/>
      <c r="C41" s="94"/>
      <c r="D41" s="94"/>
      <c r="E41" s="91"/>
      <c r="F41" s="27" t="s">
        <v>117</v>
      </c>
      <c r="G41" s="68" t="s">
        <v>120</v>
      </c>
      <c r="H41" s="34" t="s">
        <v>16</v>
      </c>
      <c r="I41" s="34">
        <v>0</v>
      </c>
      <c r="J41" s="43">
        <f t="shared" si="0"/>
        <v>0</v>
      </c>
      <c r="K41" s="135"/>
      <c r="L41" s="22"/>
      <c r="M41" s="78"/>
      <c r="N41" s="25"/>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row>
    <row r="42" spans="1:118" ht="30.75" thickBot="1" x14ac:dyDescent="0.3">
      <c r="A42" s="99"/>
      <c r="B42" s="97"/>
      <c r="C42" s="94"/>
      <c r="D42" s="94"/>
      <c r="E42" s="91"/>
      <c r="F42" s="27" t="s">
        <v>118</v>
      </c>
      <c r="G42" s="68" t="s">
        <v>128</v>
      </c>
      <c r="H42" s="34" t="s">
        <v>16</v>
      </c>
      <c r="I42" s="34">
        <v>0</v>
      </c>
      <c r="J42" s="43">
        <f t="shared" si="0"/>
        <v>0</v>
      </c>
      <c r="K42" s="135"/>
      <c r="L42" s="22"/>
      <c r="M42" s="78"/>
      <c r="N42" s="25"/>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row>
    <row r="43" spans="1:118" ht="60.75" customHeight="1" thickBot="1" x14ac:dyDescent="0.3">
      <c r="A43" s="100"/>
      <c r="B43" s="98"/>
      <c r="C43" s="95"/>
      <c r="D43" s="95"/>
      <c r="E43" s="92"/>
      <c r="F43" s="64" t="s">
        <v>119</v>
      </c>
      <c r="G43" s="66" t="s">
        <v>135</v>
      </c>
      <c r="H43" s="34" t="s">
        <v>16</v>
      </c>
      <c r="I43" s="34">
        <v>0</v>
      </c>
      <c r="J43" s="34">
        <f t="shared" ref="J38:J43" si="1">IF(H43="NA","-",IF(H43="NON",0,I43))</f>
        <v>0</v>
      </c>
      <c r="K43" s="132"/>
      <c r="L43" s="65"/>
      <c r="M43" s="83"/>
      <c r="N43" s="25"/>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row>
    <row r="44" spans="1:118" x14ac:dyDescent="0.25">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row>
    <row r="45" spans="1:118" x14ac:dyDescent="0.25">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row>
    <row r="46" spans="1:118" x14ac:dyDescent="0.25">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row>
    <row r="47" spans="1:118" x14ac:dyDescent="0.25">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row>
    <row r="52" spans="5:5" x14ac:dyDescent="0.25">
      <c r="E52" s="11"/>
    </row>
    <row r="53" spans="5:5" x14ac:dyDescent="0.25">
      <c r="E53" s="11"/>
    </row>
  </sheetData>
  <autoFilter ref="A13:M13" xr:uid="{00000000-0009-0000-0000-000001000000}"/>
  <mergeCells count="55">
    <mergeCell ref="K31:K33"/>
    <mergeCell ref="K34:K35"/>
    <mergeCell ref="K38:K39"/>
    <mergeCell ref="K40:K43"/>
    <mergeCell ref="K14:K15"/>
    <mergeCell ref="K16:K17"/>
    <mergeCell ref="K19:K20"/>
    <mergeCell ref="K21:K26"/>
    <mergeCell ref="K27:K29"/>
    <mergeCell ref="E14:E15"/>
    <mergeCell ref="E16:E17"/>
    <mergeCell ref="D16:D17"/>
    <mergeCell ref="C16:C17"/>
    <mergeCell ref="A8:D8"/>
    <mergeCell ref="A9:D9"/>
    <mergeCell ref="A10:D10"/>
    <mergeCell ref="A14:A18"/>
    <mergeCell ref="A1:M1"/>
    <mergeCell ref="A3:E3"/>
    <mergeCell ref="A5:D5"/>
    <mergeCell ref="A7:D7"/>
    <mergeCell ref="A6:D6"/>
    <mergeCell ref="I3:L3"/>
    <mergeCell ref="D14:D15"/>
    <mergeCell ref="C14:C15"/>
    <mergeCell ref="B14:B15"/>
    <mergeCell ref="B16:B17"/>
    <mergeCell ref="A19:A26"/>
    <mergeCell ref="E21:E26"/>
    <mergeCell ref="D21:D26"/>
    <mergeCell ref="C21:C26"/>
    <mergeCell ref="B21:B26"/>
    <mergeCell ref="D27:D29"/>
    <mergeCell ref="C27:C29"/>
    <mergeCell ref="B27:B29"/>
    <mergeCell ref="E27:E29"/>
    <mergeCell ref="E31:E33"/>
    <mergeCell ref="D31:D33"/>
    <mergeCell ref="C31:C33"/>
    <mergeCell ref="B31:B33"/>
    <mergeCell ref="A38:A39"/>
    <mergeCell ref="E34:E35"/>
    <mergeCell ref="D34:D35"/>
    <mergeCell ref="C34:C35"/>
    <mergeCell ref="B34:B35"/>
    <mergeCell ref="E38:E39"/>
    <mergeCell ref="D38:D39"/>
    <mergeCell ref="C38:C39"/>
    <mergeCell ref="B38:B39"/>
    <mergeCell ref="A27:A37"/>
    <mergeCell ref="E40:E43"/>
    <mergeCell ref="D40:D43"/>
    <mergeCell ref="C40:C43"/>
    <mergeCell ref="B40:B43"/>
    <mergeCell ref="A40:A43"/>
  </mergeCells>
  <phoneticPr fontId="15" type="noConversion"/>
  <conditionalFormatting sqref="L19:L37 M18:M37 L14:M17">
    <cfRule type="expression" dxfId="5" priority="34">
      <formula>G14="YES"</formula>
    </cfRule>
  </conditionalFormatting>
  <conditionalFormatting sqref="L18">
    <cfRule type="expression" dxfId="4" priority="19">
      <formula>G18="YES"</formula>
    </cfRule>
  </conditionalFormatting>
  <conditionalFormatting sqref="L38:M40">
    <cfRule type="expression" dxfId="3" priority="4">
      <formula>G38="YES"</formula>
    </cfRule>
  </conditionalFormatting>
  <conditionalFormatting sqref="L41:M41">
    <cfRule type="expression" dxfId="2" priority="3">
      <formula>G41="YES"</formula>
    </cfRule>
  </conditionalFormatting>
  <conditionalFormatting sqref="L42:M42">
    <cfRule type="expression" dxfId="1" priority="2">
      <formula>G42="YES"</formula>
    </cfRule>
  </conditionalFormatting>
  <conditionalFormatting sqref="L43:M43">
    <cfRule type="expression" dxfId="0" priority="1">
      <formula>G43="YES"</formula>
    </cfRule>
  </conditionalFormatting>
  <pageMargins left="0.31496062992125984" right="0.31496062992125984" top="0.35433070866141736" bottom="0.35433070866141736" header="0.31496062992125984" footer="0.31496062992125984"/>
  <pageSetup paperSize="9" scale="53" fitToHeight="0" orientation="landscape" r:id="rId1"/>
  <headerFooter>
    <oddFooter>&amp;R&amp;P&amp;L&amp;1#&amp;"Calibri"&amp;10&amp;K000000TOTAL Classification: Restricted Distribution TOTAL - All rights reserved</oddFooter>
  </headerFooter>
  <rowBreaks count="1" manualBreakCount="1">
    <brk id="1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Feuil2!$A$2:$A$4</xm:f>
          </x14:formula1>
          <xm:sqref>H14:H43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A4"/>
    </sheetView>
  </sheetViews>
  <sheetFormatPr baseColWidth="10" defaultRowHeight="15" x14ac:dyDescent="0.25"/>
  <sheetData>
    <row r="2" spans="1:1" x14ac:dyDescent="0.25">
      <c r="A2" t="s">
        <v>15</v>
      </c>
    </row>
    <row r="3" spans="1:1" x14ac:dyDescent="0.25">
      <c r="A3" t="s">
        <v>16</v>
      </c>
    </row>
    <row r="4" spans="1:1" x14ac:dyDescent="0.25">
      <c r="A4" t="s">
        <v>30</v>
      </c>
    </row>
  </sheetData>
  <dataValidations count="1">
    <dataValidation type="list" allowBlank="1" showInputMessage="1" showErrorMessage="1" sqref="C2" xr:uid="{00000000-0002-0000-0200-000000000000}">
      <formula1>$A$2:$A$3</formula1>
    </dataValidation>
  </dataValidations>
  <pageMargins left="0.7" right="0.7" top="0.75" bottom="0.75" header="0.3" footer="0.3"/>
  <pageSetup orientation="portrait" r:id="rId1"/>
  <headerFooter>
    <oddFooter>&amp;L&amp;1#&amp;"Calibri"&amp;10&amp;K000000TOTAL Classification: Restricted Distribution TOTAL - All rights reserved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CR-GR-HSE-431</vt:lpstr>
      <vt:lpstr>Feuil2</vt:lpstr>
      <vt:lpstr>'CR-GR-HSE-431'!Zone_d_impression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Aurelie SALA</cp:lastModifiedBy>
  <cp:lastPrinted>2019-10-31T08:29:21Z</cp:lastPrinted>
  <dcterms:created xsi:type="dcterms:W3CDTF">2018-06-26T06:40:28Z</dcterms:created>
  <dcterms:modified xsi:type="dcterms:W3CDTF">2020-10-15T08:09:22Z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30ed1b-e95f-40b5-af89-828263f287a7_Enabled">
    <vt:lpwstr>True</vt:lpwstr>
  </property>
  <property fmtid="{D5CDD505-2E9C-101B-9397-08002B2CF9AE}" pid="3" name="MSIP_Label_2b30ed1b-e95f-40b5-af89-828263f287a7_SiteId">
    <vt:lpwstr>329e91b0-e21f-48fb-a071-456717ecc28e</vt:lpwstr>
  </property>
  <property fmtid="{D5CDD505-2E9C-101B-9397-08002B2CF9AE}" pid="4" name="MSIP_Label_2b30ed1b-e95f-40b5-af89-828263f287a7_Owner">
    <vt:lpwstr>aurelie.sala@total.com</vt:lpwstr>
  </property>
  <property fmtid="{D5CDD505-2E9C-101B-9397-08002B2CF9AE}" pid="5" name="MSIP_Label_2b30ed1b-e95f-40b5-af89-828263f287a7_SetDate">
    <vt:lpwstr>2020-07-10T10:47:05.6316573Z</vt:lpwstr>
  </property>
  <property fmtid="{D5CDD505-2E9C-101B-9397-08002B2CF9AE}" pid="6" name="MSIP_Label_2b30ed1b-e95f-40b5-af89-828263f287a7_Name">
    <vt:lpwstr>Restricted</vt:lpwstr>
  </property>
  <property fmtid="{D5CDD505-2E9C-101B-9397-08002B2CF9AE}" pid="7" name="MSIP_Label_2b30ed1b-e95f-40b5-af89-828263f287a7_Application">
    <vt:lpwstr>Microsoft Azure Information Protection</vt:lpwstr>
  </property>
  <property fmtid="{D5CDD505-2E9C-101B-9397-08002B2CF9AE}" pid="8" name="MSIP_Label_2b30ed1b-e95f-40b5-af89-828263f287a7_ActionId">
    <vt:lpwstr>182c1dec-3e5d-4307-a12c-ef23aff0e2ab</vt:lpwstr>
  </property>
  <property fmtid="{D5CDD505-2E9C-101B-9397-08002B2CF9AE}" pid="9" name="MSIP_Label_2b30ed1b-e95f-40b5-af89-828263f287a7_Extended_MSFT_Method">
    <vt:lpwstr>Automatic</vt:lpwstr>
  </property>
  <property fmtid="{D5CDD505-2E9C-101B-9397-08002B2CF9AE}" pid="10" name="Sensitivity">
    <vt:lpwstr>Restricted</vt:lpwstr>
  </property>
</Properties>
</file>