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hidePivotFieldList="1"/>
  <mc:AlternateContent xmlns:mc="http://schemas.openxmlformats.org/markup-compatibility/2006">
    <mc:Choice Requires="x15">
      <x15ac:absPath xmlns:x15ac="http://schemas.microsoft.com/office/spreadsheetml/2010/11/ac" url="\\main.glb.corp.local\Data\HD\entity\PSR\HSE\MS\Sécurité et Hygiène Industrielle\Déploiement des règles\422- Sécurité des terminaux maritimes et fluviaux\"/>
    </mc:Choice>
  </mc:AlternateContent>
  <xr:revisionPtr revIDLastSave="0" documentId="13_ncr:1_{00173707-EC20-44C7-AEF3-3EEF4BEA1B64}" xr6:coauthVersionLast="45" xr6:coauthVersionMax="45" xr10:uidLastSave="{00000000-0000-0000-0000-000000000000}"/>
  <bookViews>
    <workbookView xWindow="20370" yWindow="-120" windowWidth="19440" windowHeight="15000" tabRatio="768" firstSheet="1" activeTab="1" xr2:uid="{00000000-000D-0000-FFFF-FFFF00000000}"/>
  </bookViews>
  <sheets>
    <sheet name="Feuil1" sheetId="8" state="hidden" r:id="rId1"/>
    <sheet name="CR-GR-HSE-422" sheetId="1" r:id="rId2"/>
    <sheet name="Feuil2" sheetId="9" state="hidden" r:id="rId3"/>
  </sheets>
  <definedNames>
    <definedName name="_xlnm._FilterDatabase" localSheetId="1" hidden="1">'CR-GR-HSE-422'!$A$19:$M$19</definedName>
    <definedName name="_xlnm.Print_Area" localSheetId="1">'CR-GR-HSE-422'!$A$1:$M$50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9" i="1" l="1"/>
  <c r="J40" i="1"/>
  <c r="J41" i="1"/>
  <c r="J42" i="1"/>
  <c r="J43" i="1"/>
  <c r="J44" i="1"/>
  <c r="J45" i="1"/>
  <c r="J46" i="1"/>
  <c r="J47" i="1"/>
  <c r="J48" i="1"/>
  <c r="J49" i="1"/>
  <c r="J37" i="1"/>
  <c r="J28" i="1"/>
  <c r="J29" i="1"/>
  <c r="J24" i="1"/>
  <c r="J25" i="1"/>
  <c r="J26" i="1"/>
  <c r="J23" i="1"/>
  <c r="J52" i="1"/>
  <c r="K52" i="1" s="1"/>
  <c r="J51" i="1"/>
  <c r="K41" i="1"/>
  <c r="E11" i="1" s="1"/>
  <c r="E6" i="1"/>
  <c r="E15" i="1" l="1"/>
  <c r="K51" i="1"/>
  <c r="E14" i="1" s="1"/>
  <c r="K50" i="1"/>
  <c r="E13" i="1" s="1"/>
  <c r="K46" i="1"/>
  <c r="K38" i="1"/>
  <c r="E10" i="1" s="1"/>
  <c r="K27" i="1"/>
  <c r="E8" i="1" s="1"/>
  <c r="K21" i="1"/>
  <c r="E7" i="1" s="1"/>
  <c r="K20" i="1"/>
  <c r="E12" i="1"/>
  <c r="A15" i="1" l="1"/>
  <c r="A14" i="1"/>
  <c r="A13" i="1" l="1"/>
  <c r="A12" i="1"/>
  <c r="A11" i="1"/>
  <c r="A10" i="1"/>
  <c r="A9" i="1"/>
  <c r="E9" i="1"/>
  <c r="A8" i="1"/>
  <c r="A7" i="1"/>
  <c r="A6" i="1"/>
  <c r="J21" i="1" l="1"/>
  <c r="J38" i="1" l="1"/>
  <c r="J50" i="1"/>
  <c r="J30" i="1"/>
  <c r="J36" i="1"/>
  <c r="J27" i="1"/>
  <c r="J22" i="1"/>
  <c r="J20" i="1" l="1"/>
  <c r="A5" i="1" l="1"/>
</calcChain>
</file>

<file path=xl/sharedStrings.xml><?xml version="1.0" encoding="utf-8"?>
<sst xmlns="http://schemas.openxmlformats.org/spreadsheetml/2006/main" count="215" uniqueCount="143">
  <si>
    <t>Expectations 05.01; 05.02; 05.03</t>
  </si>
  <si>
    <t>3.2 Preparation</t>
  </si>
  <si>
    <t>Expectations 05.01; 05.02</t>
  </si>
  <si>
    <t>Expectation 05.01</t>
  </si>
  <si>
    <t>Expectation 05.03</t>
  </si>
  <si>
    <t>Maestro Expectations</t>
  </si>
  <si>
    <t>Section</t>
  </si>
  <si>
    <t>Sub Section</t>
  </si>
  <si>
    <t>3.2.1 HSE qualification of contractors</t>
  </si>
  <si>
    <t>3.2.2 Tracking and updating of contractors’ HSE qualification</t>
  </si>
  <si>
    <t>3.2.3 HSE competency of the Technical Representative</t>
  </si>
  <si>
    <t>3.2.4 Preliminary assessment of HSE risks</t>
  </si>
  <si>
    <t>3.2.5 HSE contractual mode</t>
  </si>
  <si>
    <t>% of Conformity</t>
  </si>
  <si>
    <t>Procédure applicable  ?</t>
  </si>
  <si>
    <t>OUI</t>
  </si>
  <si>
    <t>NON</t>
  </si>
  <si>
    <t>% de conformité</t>
  </si>
  <si>
    <t>Description de la section</t>
  </si>
  <si>
    <t>Description de la sous-section</t>
  </si>
  <si>
    <t>Exigences Maestro</t>
  </si>
  <si>
    <t>Exigences</t>
  </si>
  <si>
    <t>Avez-vous…?</t>
  </si>
  <si>
    <t>% de conformité à l'exigence</t>
  </si>
  <si>
    <t>Procédure formelle de la filiale, le cas échéant</t>
  </si>
  <si>
    <t>Plan d'action (si non conforme)</t>
  </si>
  <si>
    <t>Code couleur exigences</t>
  </si>
  <si>
    <t>Clarification</t>
  </si>
  <si>
    <t>Changement notable, nouveauté</t>
  </si>
  <si>
    <t>Exigences de la zone ou guide ou recommandation</t>
  </si>
  <si>
    <t>Date de la dernière évaluation</t>
  </si>
  <si>
    <t>xx/xx/xxxx</t>
  </si>
  <si>
    <t>Sous Section</t>
  </si>
  <si>
    <t>NA</t>
  </si>
  <si>
    <t>Statut de conformité (basé sur exigence)</t>
  </si>
  <si>
    <r>
      <t xml:space="preserve">% de conformité </t>
    </r>
    <r>
      <rPr>
        <b/>
        <sz val="12"/>
        <color rgb="FFFF0000"/>
        <rFont val="Calibri"/>
        <family val="2"/>
        <scheme val="minor"/>
      </rPr>
      <t>(X% si OUI, 0% si NON,- si NA)</t>
    </r>
  </si>
  <si>
    <t>3.1.1</t>
  </si>
  <si>
    <t>3.2.1</t>
  </si>
  <si>
    <t>3.2.2</t>
  </si>
  <si>
    <t>3.3.1</t>
  </si>
  <si>
    <t>Pas de changement avec CR-MS-HSEQ-640</t>
  </si>
  <si>
    <r>
      <rPr>
        <b/>
        <sz val="18"/>
        <rFont val="Calibri"/>
        <family val="2"/>
        <scheme val="minor"/>
      </rPr>
      <t>Sécurité des terminaux maritimes et fluviaux</t>
    </r>
    <r>
      <rPr>
        <b/>
        <sz val="14"/>
        <color theme="1"/>
        <rFont val="Calibri"/>
        <family val="2"/>
        <scheme val="minor"/>
      </rPr>
      <t xml:space="preserve">
CR-GR-HSE-422</t>
    </r>
  </si>
  <si>
    <t>3.1 Gestion des risques</t>
  </si>
  <si>
    <t>Identification des risques HSE</t>
  </si>
  <si>
    <t>Les opérations liées au chargement, déchargement et à l’avitaillement d’un navire ou d’une barge avec des marchandises dangereuses liquides en vrac dans les terminaux font l’objet d’une identification des risques HSE qui prend en compte au minimum :
- la nature des produits transférés ;
- les conditions océano-météorologiques ;
- les phases d’activités listées dans l’annexe 1 ;
- les coactivités potentielles, y compris le trafic maritime ou fluvial passant à proximité.</t>
  </si>
  <si>
    <t>Attente03.01</t>
  </si>
  <si>
    <t>3.2 Mesures de maitrise des risques d’incendie, explosion</t>
  </si>
  <si>
    <t>Classement des zones à atmosphère potentiellement
explosive</t>
  </si>
  <si>
    <t>Attentes 02.01 ; 03.04</t>
  </si>
  <si>
    <t>Isolation électrique des éléments de liaison entre le navire ou
la barge et le terminal</t>
  </si>
  <si>
    <t>Attentes 03.04 ; 09.02</t>
  </si>
  <si>
    <t>3.2.3</t>
  </si>
  <si>
    <t>Protection contre les risques liés à l’électricité statique lors
du chargement des citernes non inertées</t>
  </si>
  <si>
    <t>Attente 03.04</t>
  </si>
  <si>
    <t>3.3 Mesures de maitrise des risques de rupture d’amarrage</t>
  </si>
  <si>
    <t>Amarrage du navire ou de la barge</t>
  </si>
  <si>
    <t>3.4 Mesures de maitrise des risques de perte de confinement</t>
  </si>
  <si>
    <t>3.4.1</t>
  </si>
  <si>
    <t>Suivant la nature des produits, des moyens appropriés sont mis en oeuvre afin de détecter les pertes de confinement de liquide, gaz et autre vapeur inflammable ou toxique pendant les opérations de transfert.
En particulier :
- les canalisations à proximité ou en surplomb des plans d’eau, ainsi que les bras et les flexibles, sont contrôlés visuellement, à une fréquence adaptée ;
- l’écart des quantités transférées entre le terminal et le navire ou la barge est vérifié au minimum une fois par heure.</t>
  </si>
  <si>
    <t>En tenant compte des conditions océano-météorologiques et des phénomènes physiques associés au trafic maritime ou fluvial passant à proximité, le terminal s’assure que pour chaque poste d’escale et pour différentes tailles de navire ou de barge amarré(e) sont définis :
- un clair sous quille (UKC) minimum ;
- des exigences minimales et des critères d’efficacité d’amarrage ;
- le cas échéant, des mesures additionnelles</t>
  </si>
  <si>
    <t>Dans les zones à atmosphère potentiellement explosive, une isolation électrique est mise en place sur tous les éléments de liaison entre le navire ou la barge et le terminal, notamment les bras, les flexibles, les coupées et passerelles d’accès, les défenses et les amarres, afin d'éviter tout risque
d'arc électrique. L’efficacité de cette isolation est régulièrement contrôlée.</t>
  </si>
  <si>
    <t>Les débits initiaux et maximum de transfert de produits accumulateurs de charges électrostatiques dans des citernes non inertées d’un navire ou d’une barge sont définis et font l’objet d’un échange d’information avant transfert entre le navire ou la barge et le terminal.</t>
  </si>
  <si>
    <t>Les installations du terminal font l’objet d’un classement des zones à atmosphère potentiellement explosive selon la réglementation locale, ou à défaut, selon les prescriptions de la directive européenne « ATEX » n° 1999/92/CE ou du standard international IEC 60079-10-1.</t>
  </si>
  <si>
    <t>En tenant compte des obligations réglementaires et des recommandations du fabricant, les flexibles destinés aux opérations de transfert sont :
- adaptés à la nature des produits transférés ;
- identifiés ;
- inspectés visuellement avant chaque opération ;
- testés sous pression à une fréquence adaptée ne pouvant dépasser :
o 1 an pour les flexibles onshore ;
o 3 ans pour les flexibles offshore ;
- mis au rebut en cas d’anomalie constatée, ou à une date spécifiée.
Les données de suivi de l’intégrité de chaque flexible (y compris ceux stockés en magasin) sont documentées.</t>
  </si>
  <si>
    <t>3.4.2</t>
  </si>
  <si>
    <t>Intégrité des flexibles</t>
  </si>
  <si>
    <t>3.4.3</t>
  </si>
  <si>
    <t>Contrôle des vannes d’isolement</t>
  </si>
  <si>
    <t>3.5 Mesures de maitrise des risques de noyade</t>
  </si>
  <si>
    <t>Dans les zones en surplomb ou en bordure des plans d’eau :
- le port du gilet de sauvetage est obligatoire ;
- l’accès est restreint au personnel autorisé ;
- une signalisation adaptée est visible à proximité.</t>
  </si>
  <si>
    <t>3.5.1</t>
  </si>
  <si>
    <t>Port du gilet de sauvetage</t>
  </si>
  <si>
    <t>3.6 Approbation du navire ou de la barge et échanges d’information</t>
  </si>
  <si>
    <t>Approbation du navire ou de la barge et échange d’information
avant escale</t>
  </si>
  <si>
    <t>Avant l’escale, le terminal :
- s’assure que le navire ou la barge est :
* physiquement compatible avec le poste d’escale ;
* approuvé(e) par le Vetting Transport Maritime et Fluvial selon la règle en vigueur ;
- communique au navire ou à la barge, dans un délai suffisant, son livret d’information.</t>
  </si>
  <si>
    <t>3.6.2</t>
  </si>
  <si>
    <t>Echange d’information et validation avant démarrage du
transfert</t>
  </si>
  <si>
    <t>Avant le démarrage du transfert, les informations suivantes sont échangées entre le terminal et le
navire ou la barge :
- les fiches de données sécurité (FDS) des produits à transférer ;
- la liste des coactivités prévues pendant le transfert (à bord et/ou dans le terminal) ;
- les moyens de communication à utiliser ;
- les paramètres opératoires (comprenant au minimum la quantité, le débit, la pression et le
cas échéant la température) ;
- les conditions de sécurité préalablement vérifiées ;
- les mesures à prendre en cas d’incident, de situation d’urgence et de risque de foudre.
Les paramètres opératoires et les conditions de sécurité sont formellement approuvés par les parties
concernées et enregistrés sur un document prévu à cet effet.</t>
  </si>
  <si>
    <t>3.7.1</t>
  </si>
  <si>
    <t>Formation du personnel</t>
  </si>
  <si>
    <t>Le responsable du terminal, ainsi que les personnes en charge de la vérification et de l’approbation des conditions de sécurité, ont suivi et validé la formation en ligne intitulée “Ship / Shore Safety Check-List". Un recyclage est prévu suivant une périodicité déterminée ne pouvant dépasser 5 ans.
Le personnel engagé dans les opérations de chargement, déchargement et d’avitaillement est formé aux tâches dont il a la responsabilité.
Ces formations sont enregistrées.</t>
  </si>
  <si>
    <t>Attente 06.02</t>
  </si>
  <si>
    <t>Plan d’intervention d’urgence</t>
  </si>
  <si>
    <t>3.8.1</t>
  </si>
  <si>
    <t>3.8 Plan d'intervention d'urgence</t>
  </si>
  <si>
    <t>3.7 Formation</t>
  </si>
  <si>
    <t>Le plan d’intervention d’urgence est basé sur une analyse de risque et prend en compte au minimum les scénarios suivants :
- un incendie dans les zones de manifolds et d’équipements de transfert de produits à bord du navire ou de la barge ou sur le terminal ;
- un déversement affectant les eaux de surface, de gravité ≥ 3 selon la grille de cotation du niveau de gravité réel ou potentiel des évènements HSE du Groupe ;
- le sauvetage d’une personne tombée à l’eau.</t>
  </si>
  <si>
    <t>Attente 07.01</t>
  </si>
  <si>
    <t>En cas d’évènement HSE impliquant un navire ou une barge pendant l’escale, le formulaire de compte-rendu d’escale (Brief Call Report) est transmis immédiatement par le terminal au Vetting Transport Maritime et Fluvial.</t>
  </si>
  <si>
    <t>3.9.1</t>
  </si>
  <si>
    <t>Communication des comptes rendus d’escale</t>
  </si>
  <si>
    <t>3.9 Déclaration des évènements HSE</t>
  </si>
  <si>
    <t>Attente 08.03</t>
  </si>
  <si>
    <t>3.10 Mesure de l’efficacité de la maîtrise des risques et processus d’amélioration continue</t>
  </si>
  <si>
    <t>3.10.1</t>
  </si>
  <si>
    <t>Autoévaluation HSE</t>
  </si>
  <si>
    <t>Attente 09.02</t>
  </si>
  <si>
    <t>Le protocole d’autoévaluation HSE du terminal intègre les chapitres du MTMSA (Marine Terminal Management and Self Assessment) qui traitent des points suivants :
- opérations portuaires ;
- agencement du terminal ;
- interface navire (ou barge) / terminal ; opérations de transfert ;
- opérations aux postes d’amarrage sur bouées (si applicable) ;
- terminaux impactés par le gel, la glace ou des températures atmosphériques négatives extrêmes (si applicable).</t>
  </si>
  <si>
    <t>Détection des pertes de confinement</t>
  </si>
  <si>
    <t>Avez-vous identifié les risques HSE associés aux opérations liées au chargement, déchargement et à l’avitaillement d’un navire ou d’une barge avec des marchandises dangereuses liquides en vrac dans les terminaux prenant en compte au minimum :
- la nature des produits transférés ;
- les conditions océano-météorologiques ;
- les phases d’activités listées dans l’annexe 1 ;
- les coactivités potentielles, y compris le trafic maritime ou fluvial passant à proximité?</t>
  </si>
  <si>
    <t>Les installations du terminal font-elles l’objet d’un classement des zones à atmosphère potentiellement explosive selon la réglementation locale, ou à défaut, selon les prescriptions de la directive européenne « ATEX » n° 1999/92/CE ou du standard international IEC 60079-10-1?</t>
  </si>
  <si>
    <t xml:space="preserve">Une isolation électrique est-elle mise en place sur tous les éléments de liaison entre le navire ou la barge et le terminal, notamment les bras, les flexibles, les coupées et passerelles d’accès, les défenses et les amarres, afin d'éviter tout risque
d'arc électrique? </t>
  </si>
  <si>
    <t>L’efficacité de cette isolation est-elle régulièrement contrôlée?</t>
  </si>
  <si>
    <t>Avez-vous définit les débits initiaux et maximum de transfert de produits accumulateurs de charges électrostatiques dans des citernes non inertées d’un navire ou d’une barge?</t>
  </si>
  <si>
    <t>Les débits initiaux et maximum de transfert de produits accumulateurs de charges électrostatiques dans des citernes non inertées d’un navire ou d’une barge font-ils l’objet d’un échange d’information avant transfert entre le navire ou la barge et le terminal?</t>
  </si>
  <si>
    <t>En tenant compte des conditions océano-météorologiques et des phénomènes physiques associés au trafic maritime ou fluvial passant à proximité, le terminal s’assure t-il que pour chaque poste d’escale et pour différentes tailles de navire ou de barge amarré(e) sont définis :
- un clair sous quille (UKC) minimum?
- des exigences minimales et des critères d’efficacité d’amarrage?
- le cas échéant, des mesures additionnelles?</t>
  </si>
  <si>
    <t>Mettez-vous en œuvre des moyens appropriés afin de détecter les pertes de confinement de liquide, gaz et autre vapeur inflammable ou toxique pendant les opérations de transfert?</t>
  </si>
  <si>
    <t>les canalisations à proximité ou en surplomb des plans d’eau, ainsi que les bras et les flexibles, sont-ils contrôlés visuellement, à une fréquence adaptée?</t>
  </si>
  <si>
    <t>Vérifiez-vous l’écart des quantités transférées entre le terminal et le navire ou la barge, au minimum une fois par heure?</t>
  </si>
  <si>
    <t>Les flexibles destinés aux opérations de transfert sont-ils adaptés à la nature des produits transférés?</t>
  </si>
  <si>
    <t>Les flexibles destinés aux opérations de transfert sont-ils identifiés?</t>
  </si>
  <si>
    <t>Les flexibles destinés aux opérations de transfert sont-ils inspectés visuellement avant chaque opération?</t>
  </si>
  <si>
    <t>Les flexibles destinés aux opérations de transfert sont-ils testés sous pression à une fréquence adaptée ne pouvant dépasser :
o 1 an pour les flexibles onshore?
o 3 ans pour les flexibles offshore?</t>
  </si>
  <si>
    <t xml:space="preserve">Les flexibles destinés aux opérations de transfert sont-ils mis au rebut en cas d’anomalie constatée, ou à une date spécifiée?
</t>
  </si>
  <si>
    <t>Documentez-vous les données de suivi de l’intégrité de chaque flexible (y compris ceux stockés en magasin)?</t>
  </si>
  <si>
    <t>Un contrôle d’étanchéité et du temps de fermeture des vannes d’isolement des lignes de transfert, situées généralement en pied de bras (ou à la base du flexible) côté terminal, est effectué selon une fréquence adaptée ne pouvant dépasser 1 an.
Le suivi de ce contrôle est documenté.</t>
  </si>
  <si>
    <t>Effectuez-vous un contrôle d’étanchéité et du temps de fermeture des vannes d’isolement des lignes de transfert, situées généralement en pied de bras (ou à la base du flexible) côté terminal à minima 1 fois par an?</t>
  </si>
  <si>
    <t>Documentez-vous ce contrôle?</t>
  </si>
  <si>
    <t xml:space="preserve">Dans les zones en surplomb ou en bordure des plans d’eau :
- l’accès est-il restreint au personnel autorisé?
</t>
  </si>
  <si>
    <t xml:space="preserve">Dans les zones en surplomb ou en bordure des plans d’eau :
- le port du gilet de sauvetage est-il obligatoire?
</t>
  </si>
  <si>
    <t>Dans les zones en surplomb ou en bordure des plans d’eau :
- une signalisation adaptée est-elle visible à proximité?</t>
  </si>
  <si>
    <t>Avant l’escale, le terminal s’assure t-il que le navire ou la barge est :
* physiquement compatible avec le poste d’escale?
* approuvé(e) par le Vetting Transport Maritime et Fluvial selon la règle en vigueur?</t>
  </si>
  <si>
    <t>Avant l’escale, le terminal communique t-il au navire ou à la barge, dans un délai suffisant, son livret d’information?</t>
  </si>
  <si>
    <t xml:space="preserve">Avant le démarrage du transfert, les informations suivantes sont-elles échangées entre le terminal et le
navire ou la barge :
- les fiches de données sécurité (FDS) des produits à transférer?
- la liste des coactivités prévues pendant le transfert (à bord et/ou dans le terminal)?
- les moyens de communication à utiliser?
- les paramètres opératoires (comprenant au minimum la quantité, le débit, la pression et le
cas échéant la température)?
- les conditions de sécurité préalablement vérifiées?
- les mesures à prendre en cas d’incident, de situation d’urgence et de risque de foudre?
</t>
  </si>
  <si>
    <t xml:space="preserve">Les paramètres opératoires et les conditions de sécurité sont-ils formellement approuvés par les parties concernées? </t>
  </si>
  <si>
    <t>Enregistréez-vous sur un document prévu à cet effet: les paramètres opératoires et les conditions de sécurité?</t>
  </si>
  <si>
    <t>Le responsable du terminal, ainsi que les personnes en charge de la vérification et de l’approbation des conditions de sécurité, ont-ils suivi et validé la formation en ligne intitulée “Ship / Shore Safety Check-List"?</t>
  </si>
  <si>
    <t>Le responsable du terminal, ainsi que les personnes en charge de la vérification et de l’approbation des conditions de sécurité sont-ils recyclés suivant une périodicité déterminée ne pouvant dépasser 5 ans?</t>
  </si>
  <si>
    <t>Le personnel engagé dans les opérations de chargement, déchargement et d’avitaillement est-il formé aux tâches dont il a la responsabilité?</t>
  </si>
  <si>
    <t>Enregistrez-vous ces formations?</t>
  </si>
  <si>
    <t>Le plan d’intervention d’urgence est-il basé sur une analyse de risque prenant en compte au minimum les scénarios suivants :
- un incendie dans les zones de manifolds et d’équipements de transfert de produits à bord du navire ou de la barge ou sur le terminal?
- un déversement affectant les eaux de surface, de gravité ≥ 3 selon la grille de cotation du niveau de gravité réel ou potentiel des évènements HSE du Groupe?
- le sauvetage d’une personne tombée à l’eau?</t>
  </si>
  <si>
    <t>En cas d’évènement HSE impliquant 
un navire ou une barge pendant l’escale, le formulaire de compte-rendu d’escale (Brief Call Report) est-il immédiatement transmis par le terminal au Vetting Transport Maritime et Fluvial?</t>
  </si>
  <si>
    <t>Le protocole d’autoévaluation HSE du terminal intègre  t-il les chapitres du MTMSA (Marine Terminal Management and Self Assessment) qui traitent des points suivants :
- opérations portuaires ;
- agencement du terminal ;
- interface navire (ou barge) / terminal ; opérations de transfert ;
- opérations aux postes d’amarrage sur bouées (si applicable) ;
- terminaux impactés par le gel, la glace ou des températures atmosphériques négatives extrêmes (si applicable)?</t>
  </si>
  <si>
    <t>3.6.1</t>
  </si>
  <si>
    <t>Analyse de risques</t>
  </si>
  <si>
    <t>Traçabilité des mesures de maîtrise des risques mis en œuvre</t>
  </si>
  <si>
    <t>Procédure de transfert de produits</t>
  </si>
  <si>
    <t>Mise en oeuvre des mesures de maîtrise des risques</t>
  </si>
  <si>
    <t>Procédure d'amarrage</t>
  </si>
  <si>
    <t>Enregistrement associé</t>
  </si>
  <si>
    <t>Consignes de sécurité</t>
  </si>
  <si>
    <t>Plan d'intervention d'urgence</t>
  </si>
  <si>
    <t>Proctocole d'autoévaluation HSE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</si>
</sst>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i/>
      <sz val="11"/>
      <name val="Calibri"/>
      <family val="2"/>
    </font>
    <font>
      <sz val="11"/>
      <color indexed="8"/>
      <name val="Calibri"/>
      <family val="2"/>
    </font>
    <font>
      <sz val="11"/>
      <color indexed="8"/>
      <name val="Calibri"/>
      <family val="2"/>
    </font>
    <font>
      <b/>
      <sz val="11"/>
      <color theme="1"/>
      <name val="Calibri"/>
      <family val="2"/>
      <scheme val="minor"/>
    </font>
    <font>
      <b/>
      <sz val="18"/>
      <name val="Calibri"/>
      <family val="2"/>
      <scheme val="minor"/>
    </font>
    <font>
      <sz val="12"/>
      <name val="Calibri"/>
      <family val="2"/>
      <scheme val="minor"/>
    </font>
    <font>
      <b/>
      <sz val="12"/>
      <color rgb="FFFF0000"/>
      <name val="Calibri"/>
      <family val="2"/>
      <scheme val="minor"/>
    </font>
    <font>
      <sz val="8"/>
      <name val="Calibri"/>
      <family val="2"/>
      <scheme val="minor"/>
    </font>
    <font>
      <sz val="11"/>
      <name val="Calibri"/>
      <family val="2"/>
      <scheme val="minor"/>
    </font>
    <font>
      <sz val="11"/>
      <name val="Calibri"/>
      <family val="2"/>
    </font>
    <font>
      <sz val="11"/>
      <color theme="1"/>
      <name val="Calibri"/>
      <family val="2"/>
    </font>
    <font>
      <sz val="11"/>
      <color theme="4" tint="-0.249977111117893"/>
      <name val="Calibri"/>
      <family val="2"/>
      <scheme val="minor"/>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C9A9A"/>
        <bgColor indexed="64"/>
      </patternFill>
    </fill>
    <fill>
      <patternFill patternType="solid">
        <fgColor theme="5" tint="0.399975585192419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ck">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ck">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8" fillId="0" borderId="0" applyFill="0" applyProtection="0"/>
    <xf numFmtId="0" fontId="9" fillId="0" borderId="0" applyFill="0" applyProtection="0"/>
  </cellStyleXfs>
  <cellXfs count="167">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left"/>
      <protection locked="0"/>
    </xf>
    <xf numFmtId="0" fontId="0" fillId="0" borderId="0" xfId="0" applyAlignment="1">
      <alignment horizontal="left" vertical="center"/>
    </xf>
    <xf numFmtId="0" fontId="0" fillId="0" borderId="0" xfId="0" applyBorder="1" applyAlignment="1">
      <alignment horizontal="left" vertical="center"/>
    </xf>
    <xf numFmtId="9" fontId="4" fillId="0" borderId="0" xfId="0" applyNumberFormat="1" applyFont="1" applyAlignment="1" applyProtection="1">
      <alignment horizontal="left" vertical="center"/>
      <protection locked="0"/>
    </xf>
    <xf numFmtId="0" fontId="4" fillId="0" borderId="0" xfId="0" applyFont="1" applyAlignment="1" applyProtection="1">
      <alignment horizontal="left" wrapText="1"/>
      <protection locked="0"/>
    </xf>
    <xf numFmtId="0" fontId="0" fillId="0" borderId="9" xfId="0" applyFill="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9" fontId="0" fillId="0" borderId="8" xfId="0" applyNumberFormat="1" applyBorder="1" applyAlignment="1" applyProtection="1">
      <alignment horizontal="center" vertical="center" wrapText="1"/>
      <protection locked="0"/>
    </xf>
    <xf numFmtId="9" fontId="0" fillId="0" borderId="4" xfId="0" applyNumberForma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0" fillId="3" borderId="1" xfId="0" applyFill="1" applyBorder="1" applyAlignment="1" applyProtection="1">
      <alignment horizontal="center" vertical="center"/>
      <protection locked="0"/>
    </xf>
    <xf numFmtId="0" fontId="0" fillId="0" borderId="0" xfId="0" applyBorder="1" applyAlignment="1">
      <alignment wrapText="1"/>
    </xf>
    <xf numFmtId="0" fontId="4" fillId="6" borderId="1" xfId="0" applyFont="1" applyFill="1" applyBorder="1" applyAlignment="1" applyProtection="1">
      <alignment horizontal="center" vertical="center" wrapText="1"/>
      <protection locked="0"/>
    </xf>
    <xf numFmtId="9" fontId="4" fillId="5" borderId="1" xfId="0" applyNumberFormat="1" applyFont="1" applyFill="1" applyBorder="1" applyAlignment="1" applyProtection="1">
      <alignment horizontal="center" vertical="center"/>
      <protection locked="0"/>
    </xf>
    <xf numFmtId="9" fontId="12" fillId="4" borderId="1" xfId="0" applyNumberFormat="1" applyFont="1" applyFill="1" applyBorder="1" applyAlignment="1" applyProtection="1">
      <alignment horizontal="center" vertical="center" wrapText="1"/>
      <protection locked="0"/>
    </xf>
    <xf numFmtId="0" fontId="0" fillId="0" borderId="1" xfId="0" applyBorder="1"/>
    <xf numFmtId="0" fontId="0" fillId="0" borderId="0" xfId="0" applyAlignment="1" applyProtection="1">
      <alignment horizontal="center"/>
      <protection locked="0"/>
    </xf>
    <xf numFmtId="9" fontId="0" fillId="3" borderId="15" xfId="1" applyFont="1"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9" fontId="0" fillId="3" borderId="1" xfId="1" applyFont="1" applyFill="1" applyBorder="1" applyAlignment="1" applyProtection="1">
      <alignment horizontal="center" vertical="center"/>
      <protection locked="0"/>
    </xf>
    <xf numFmtId="0" fontId="0" fillId="0" borderId="7" xfId="0" applyFill="1" applyBorder="1" applyAlignment="1">
      <alignment horizontal="center" vertical="center" wrapText="1"/>
    </xf>
    <xf numFmtId="0" fontId="0" fillId="3" borderId="16" xfId="0" applyFill="1" applyBorder="1" applyAlignment="1" applyProtection="1">
      <alignment horizontal="center" vertical="center"/>
      <protection locked="0"/>
    </xf>
    <xf numFmtId="0" fontId="0" fillId="0" borderId="20" xfId="0" applyBorder="1"/>
    <xf numFmtId="9" fontId="3" fillId="2" borderId="17" xfId="1" applyFont="1" applyFill="1" applyBorder="1" applyAlignment="1">
      <alignment horizontal="center" vertical="center" wrapText="1"/>
    </xf>
    <xf numFmtId="9" fontId="0" fillId="3" borderId="7" xfId="1" applyFont="1" applyFill="1" applyBorder="1" applyAlignment="1" applyProtection="1">
      <alignment horizontal="center" vertical="center"/>
      <protection locked="0"/>
    </xf>
    <xf numFmtId="0" fontId="3" fillId="2" borderId="24" xfId="0" applyFont="1" applyFill="1" applyBorder="1" applyAlignment="1">
      <alignment horizontal="center" vertical="center" wrapText="1"/>
    </xf>
    <xf numFmtId="9" fontId="0" fillId="3" borderId="19" xfId="1" applyFont="1"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9" fontId="0" fillId="3" borderId="18" xfId="1" applyFont="1"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17" fillId="0" borderId="1"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19" xfId="0" applyFont="1" applyFill="1" applyBorder="1" applyAlignment="1">
      <alignment horizontal="left" vertical="center" wrapText="1"/>
    </xf>
    <xf numFmtId="9" fontId="4" fillId="0" borderId="33" xfId="1" applyFont="1" applyBorder="1" applyAlignment="1">
      <alignment horizontal="center" vertical="center"/>
    </xf>
    <xf numFmtId="0" fontId="0" fillId="3" borderId="29" xfId="0" applyFill="1" applyBorder="1" applyAlignment="1" applyProtection="1">
      <alignment horizontal="center" vertical="center"/>
      <protection locked="0"/>
    </xf>
    <xf numFmtId="0" fontId="0" fillId="3" borderId="32" xfId="0" applyFill="1" applyBorder="1" applyAlignment="1" applyProtection="1">
      <alignment horizontal="center" vertical="center"/>
      <protection locked="0"/>
    </xf>
    <xf numFmtId="0" fontId="0" fillId="3" borderId="34" xfId="0" applyFill="1" applyBorder="1" applyAlignment="1" applyProtection="1">
      <alignment horizontal="center" vertical="center"/>
      <protection locked="0"/>
    </xf>
    <xf numFmtId="0" fontId="0" fillId="3" borderId="35" xfId="0" applyFill="1" applyBorder="1" applyAlignment="1" applyProtection="1">
      <alignment horizontal="center" vertical="center"/>
      <protection locked="0"/>
    </xf>
    <xf numFmtId="0" fontId="0" fillId="0" borderId="0" xfId="0" applyBorder="1" applyProtection="1">
      <protection locked="0"/>
    </xf>
    <xf numFmtId="0" fontId="0" fillId="3" borderId="36" xfId="0" applyFill="1" applyBorder="1" applyAlignment="1" applyProtection="1">
      <alignment horizontal="center" vertical="center"/>
      <protection locked="0"/>
    </xf>
    <xf numFmtId="0" fontId="16" fillId="0" borderId="19" xfId="0" applyFont="1" applyFill="1" applyBorder="1" applyAlignment="1">
      <alignment vertical="center" wrapText="1"/>
    </xf>
    <xf numFmtId="0" fontId="3" fillId="2" borderId="17" xfId="0" applyFont="1" applyFill="1" applyBorder="1" applyAlignment="1">
      <alignment horizontal="center" vertical="center" wrapText="1"/>
    </xf>
    <xf numFmtId="9" fontId="0" fillId="3" borderId="1" xfId="1" applyFont="1" applyFill="1" applyBorder="1" applyAlignment="1" applyProtection="1">
      <alignment horizontal="center" vertical="center"/>
      <protection locked="0"/>
    </xf>
    <xf numFmtId="9" fontId="0" fillId="3" borderId="3" xfId="1" applyFont="1" applyFill="1" applyBorder="1" applyAlignment="1" applyProtection="1">
      <alignment horizontal="center" vertical="center"/>
      <protection locked="0"/>
    </xf>
    <xf numFmtId="0" fontId="10" fillId="0" borderId="25" xfId="0" applyFont="1" applyFill="1" applyBorder="1" applyAlignment="1">
      <alignment horizontal="center" vertical="center" wrapText="1"/>
    </xf>
    <xf numFmtId="0" fontId="0" fillId="0" borderId="22" xfId="0" applyFill="1" applyBorder="1" applyAlignment="1">
      <alignment horizontal="center" vertical="center" wrapText="1"/>
    </xf>
    <xf numFmtId="9" fontId="0" fillId="3" borderId="28" xfId="1" applyFont="1" applyFill="1" applyBorder="1" applyAlignment="1" applyProtection="1">
      <alignment horizontal="center" vertical="center"/>
      <protection locked="0"/>
    </xf>
    <xf numFmtId="9" fontId="0" fillId="3" borderId="18" xfId="1" applyFont="1" applyFill="1" applyBorder="1" applyAlignment="1" applyProtection="1">
      <alignment horizontal="center" vertical="center"/>
      <protection locked="0"/>
    </xf>
    <xf numFmtId="9" fontId="0" fillId="3" borderId="19" xfId="1" applyFont="1" applyFill="1" applyBorder="1" applyAlignment="1" applyProtection="1">
      <alignment horizontal="center" vertical="center"/>
      <protection locked="0"/>
    </xf>
    <xf numFmtId="0" fontId="10" fillId="0" borderId="26" xfId="0" applyFont="1" applyFill="1" applyBorder="1" applyAlignment="1">
      <alignment vertical="center" wrapText="1"/>
    </xf>
    <xf numFmtId="0" fontId="0" fillId="0" borderId="0" xfId="0" applyBorder="1" applyAlignment="1" applyProtection="1">
      <alignment horizontal="center" vertical="center"/>
      <protection locked="0"/>
    </xf>
    <xf numFmtId="0" fontId="0" fillId="0" borderId="19" xfId="0" applyFill="1" applyBorder="1" applyAlignment="1">
      <alignment horizontal="center" vertical="center" wrapText="1"/>
    </xf>
    <xf numFmtId="9" fontId="0" fillId="3" borderId="19" xfId="1" applyFont="1" applyFill="1" applyBorder="1" applyAlignment="1" applyProtection="1">
      <alignment horizontal="center" vertical="center"/>
      <protection locked="0"/>
    </xf>
    <xf numFmtId="9" fontId="0" fillId="3" borderId="18" xfId="1" applyFont="1" applyFill="1" applyBorder="1" applyAlignment="1" applyProtection="1">
      <alignment horizontal="center" vertical="center"/>
      <protection locked="0"/>
    </xf>
    <xf numFmtId="9" fontId="0" fillId="3" borderId="7" xfId="1" applyFont="1" applyFill="1" applyBorder="1" applyAlignment="1" applyProtection="1">
      <alignment horizontal="center" vertical="center"/>
      <protection locked="0"/>
    </xf>
    <xf numFmtId="9" fontId="0" fillId="3" borderId="16" xfId="1" applyFont="1" applyFill="1" applyBorder="1" applyAlignment="1" applyProtection="1">
      <alignment horizontal="center" vertical="center"/>
      <protection locked="0"/>
    </xf>
    <xf numFmtId="0" fontId="0" fillId="0" borderId="31" xfId="0" applyFill="1" applyBorder="1" applyAlignment="1">
      <alignment horizontal="center" vertical="center" wrapText="1"/>
    </xf>
    <xf numFmtId="9" fontId="0" fillId="3" borderId="18" xfId="1" applyFont="1" applyFill="1" applyBorder="1" applyAlignment="1" applyProtection="1">
      <alignment horizontal="center" vertical="center"/>
      <protection locked="0"/>
    </xf>
    <xf numFmtId="9" fontId="3" fillId="2" borderId="17" xfId="1" applyFont="1" applyFill="1" applyBorder="1" applyAlignment="1">
      <alignment horizontal="center" vertical="center" textRotation="90" wrapText="1"/>
    </xf>
    <xf numFmtId="0" fontId="3" fillId="2" borderId="39"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5" xfId="0" applyFill="1" applyBorder="1" applyAlignment="1">
      <alignment horizontal="center" vertical="center" wrapText="1"/>
    </xf>
    <xf numFmtId="0" fontId="15" fillId="0" borderId="5" xfId="0" applyFont="1" applyFill="1" applyBorder="1" applyAlignment="1">
      <alignment vertical="center" wrapText="1"/>
    </xf>
    <xf numFmtId="9" fontId="0" fillId="3" borderId="33" xfId="1" applyFont="1" applyFill="1" applyBorder="1" applyAlignment="1" applyProtection="1">
      <alignment horizontal="center" vertical="center"/>
      <protection locked="0"/>
    </xf>
    <xf numFmtId="9" fontId="0" fillId="3" borderId="5" xfId="1" applyFont="1" applyFill="1" applyBorder="1" applyAlignment="1" applyProtection="1">
      <alignment horizontal="center" vertical="center"/>
      <protection locked="0"/>
    </xf>
    <xf numFmtId="9" fontId="0" fillId="3" borderId="9" xfId="1" applyFont="1"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0" borderId="2" xfId="0" applyFill="1" applyBorder="1" applyAlignment="1">
      <alignment horizontal="center" vertical="center" wrapText="1"/>
    </xf>
    <xf numFmtId="0" fontId="0" fillId="0" borderId="3" xfId="0" applyFill="1" applyBorder="1" applyAlignment="1">
      <alignment vertical="center" wrapText="1"/>
    </xf>
    <xf numFmtId="0" fontId="17" fillId="0" borderId="7" xfId="0" applyFont="1" applyFill="1" applyBorder="1" applyAlignment="1">
      <alignment horizontal="left" vertical="center" wrapText="1"/>
    </xf>
    <xf numFmtId="0" fontId="0" fillId="0" borderId="5" xfId="0"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center" vertical="center"/>
    </xf>
    <xf numFmtId="0" fontId="0" fillId="3" borderId="19" xfId="0" applyFill="1" applyBorder="1" applyAlignment="1" applyProtection="1">
      <alignment vertical="center"/>
      <protection locked="0"/>
    </xf>
    <xf numFmtId="0" fontId="0" fillId="3" borderId="1" xfId="0" applyFill="1" applyBorder="1" applyAlignment="1" applyProtection="1">
      <alignment vertical="center"/>
      <protection locked="0"/>
    </xf>
    <xf numFmtId="0" fontId="0" fillId="3" borderId="3" xfId="0" applyFill="1" applyBorder="1" applyAlignment="1" applyProtection="1">
      <alignment vertical="center"/>
      <protection locked="0"/>
    </xf>
    <xf numFmtId="9" fontId="0" fillId="3" borderId="43" xfId="1" applyFont="1" applyFill="1" applyBorder="1" applyAlignment="1" applyProtection="1">
      <alignment horizontal="center" vertical="center"/>
      <protection locked="0"/>
    </xf>
    <xf numFmtId="9" fontId="0" fillId="0" borderId="16" xfId="1" applyFont="1" applyBorder="1" applyAlignment="1">
      <alignment horizontal="center" vertical="center"/>
    </xf>
    <xf numFmtId="9" fontId="0" fillId="0" borderId="20" xfId="1" applyFont="1" applyBorder="1" applyAlignment="1">
      <alignment horizontal="center" vertical="center"/>
    </xf>
    <xf numFmtId="9" fontId="0" fillId="0" borderId="5" xfId="1" applyFont="1" applyBorder="1" applyAlignment="1">
      <alignment horizontal="center" vertical="center"/>
    </xf>
    <xf numFmtId="9" fontId="0" fillId="0" borderId="12" xfId="1" applyFont="1" applyBorder="1" applyAlignment="1">
      <alignment horizontal="center" vertical="center"/>
    </xf>
    <xf numFmtId="0" fontId="0" fillId="0" borderId="9" xfId="0" applyBorder="1" applyAlignment="1">
      <alignment horizontal="center" vertical="center" wrapText="1"/>
    </xf>
    <xf numFmtId="0" fontId="10" fillId="0" borderId="38" xfId="0" applyFont="1" applyBorder="1" applyAlignment="1">
      <alignment horizontal="center" vertical="center" wrapText="1"/>
    </xf>
    <xf numFmtId="0" fontId="7"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9" xfId="0" applyFont="1" applyFill="1" applyBorder="1" applyAlignment="1">
      <alignment horizontal="center" vertical="center" wrapText="1"/>
    </xf>
    <xf numFmtId="9" fontId="0" fillId="3" borderId="19" xfId="1" applyFont="1" applyFill="1" applyBorder="1" applyAlignment="1" applyProtection="1">
      <alignment horizontal="center" vertical="center"/>
      <protection locked="0"/>
    </xf>
    <xf numFmtId="0" fontId="0" fillId="0" borderId="31"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4" xfId="0" applyFill="1" applyBorder="1" applyAlignment="1">
      <alignment horizontal="center" vertical="center" wrapText="1"/>
    </xf>
    <xf numFmtId="9" fontId="0" fillId="3" borderId="42" xfId="1" applyFont="1" applyFill="1" applyBorder="1" applyAlignment="1" applyProtection="1">
      <alignment horizontal="center" vertical="center"/>
      <protection locked="0"/>
    </xf>
    <xf numFmtId="9" fontId="0" fillId="3" borderId="7" xfId="1" applyFont="1" applyFill="1" applyBorder="1" applyAlignment="1" applyProtection="1">
      <alignment horizontal="center" vertical="center"/>
      <protection locked="0"/>
    </xf>
    <xf numFmtId="9" fontId="0" fillId="3" borderId="18" xfId="1" applyFont="1" applyFill="1"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18" fillId="0" borderId="37" xfId="0" applyFont="1" applyBorder="1" applyAlignment="1" applyProtection="1">
      <alignment horizontal="center"/>
      <protection locked="0"/>
    </xf>
    <xf numFmtId="0" fontId="6"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3" fillId="0" borderId="10" xfId="0" applyFont="1" applyFill="1" applyBorder="1" applyAlignment="1" applyProtection="1">
      <alignment horizontal="left" vertical="center"/>
      <protection locked="0"/>
    </xf>
    <xf numFmtId="0" fontId="3" fillId="0" borderId="11" xfId="0" applyFont="1" applyFill="1" applyBorder="1" applyAlignment="1" applyProtection="1">
      <alignment horizontal="left" vertical="center"/>
      <protection locked="0"/>
    </xf>
    <xf numFmtId="0" fontId="3" fillId="0" borderId="12" xfId="0" applyFont="1" applyFill="1" applyBorder="1" applyAlignment="1" applyProtection="1">
      <alignment horizontal="left" vertical="center"/>
      <protection locked="0"/>
    </xf>
    <xf numFmtId="0" fontId="3" fillId="0" borderId="13"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0" fillId="0" borderId="14"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3" fillId="0" borderId="13" xfId="0" applyFont="1" applyBorder="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0" borderId="1" xfId="0" applyFont="1" applyBorder="1" applyAlignment="1" applyProtection="1">
      <alignment horizontal="left" vertical="center"/>
      <protection locked="0"/>
    </xf>
    <xf numFmtId="0" fontId="0" fillId="0" borderId="19"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7"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42" xfId="0" applyFill="1" applyBorder="1" applyAlignment="1">
      <alignment horizontal="center" vertical="center" wrapText="1"/>
    </xf>
    <xf numFmtId="0" fontId="0" fillId="0" borderId="41" xfId="0" applyFill="1" applyBorder="1" applyAlignment="1">
      <alignment horizontal="center" vertical="center" wrapText="1"/>
    </xf>
    <xf numFmtId="0" fontId="0" fillId="0" borderId="40" xfId="0"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0" fillId="0" borderId="45" xfId="0" applyFill="1" applyBorder="1" applyAlignment="1">
      <alignment horizontal="center" vertical="center" wrapText="1"/>
    </xf>
    <xf numFmtId="0" fontId="0" fillId="0" borderId="46" xfId="0" applyFill="1" applyBorder="1" applyAlignment="1">
      <alignment horizontal="center" vertical="center" wrapText="1"/>
    </xf>
    <xf numFmtId="0" fontId="0" fillId="0" borderId="2" xfId="0" applyFill="1" applyBorder="1" applyAlignment="1">
      <alignment horizontal="center" vertical="center" wrapText="1"/>
    </xf>
    <xf numFmtId="9" fontId="12" fillId="6" borderId="5" xfId="0" applyNumberFormat="1" applyFont="1" applyFill="1" applyBorder="1" applyAlignment="1" applyProtection="1">
      <alignment horizontal="left" vertical="center" wrapText="1"/>
      <protection locked="0"/>
    </xf>
    <xf numFmtId="9" fontId="12" fillId="6" borderId="7" xfId="0" applyNumberFormat="1" applyFont="1" applyFill="1" applyBorder="1" applyAlignment="1" applyProtection="1">
      <alignment horizontal="left" vertical="center" wrapText="1"/>
      <protection locked="0"/>
    </xf>
    <xf numFmtId="9" fontId="12" fillId="5" borderId="1" xfId="0" applyNumberFormat="1" applyFont="1" applyFill="1" applyBorder="1" applyAlignment="1" applyProtection="1">
      <alignment horizontal="center" vertical="center" wrapText="1"/>
      <protection locked="0"/>
    </xf>
    <xf numFmtId="9" fontId="12" fillId="6" borderId="19" xfId="0" applyNumberFormat="1" applyFont="1" applyFill="1" applyBorder="1" applyAlignment="1" applyProtection="1">
      <alignment horizontal="center" vertical="center" wrapText="1"/>
      <protection locked="0"/>
    </xf>
    <xf numFmtId="9" fontId="12" fillId="6" borderId="3" xfId="0" applyNumberFormat="1" applyFont="1" applyFill="1" applyBorder="1" applyAlignment="1" applyProtection="1">
      <alignment vertical="center" wrapText="1"/>
      <protection locked="0"/>
    </xf>
    <xf numFmtId="0" fontId="0" fillId="6" borderId="1" xfId="0" applyFill="1" applyBorder="1" applyAlignment="1">
      <alignment horizontal="center" vertical="center" wrapText="1"/>
    </xf>
    <xf numFmtId="9" fontId="12" fillId="6" borderId="18" xfId="0" applyNumberFormat="1" applyFont="1" applyFill="1" applyBorder="1" applyAlignment="1" applyProtection="1">
      <alignment horizontal="center" vertical="center" wrapText="1"/>
      <protection locked="0"/>
    </xf>
    <xf numFmtId="0" fontId="4" fillId="6" borderId="44" xfId="0" applyFont="1" applyFill="1" applyBorder="1" applyAlignment="1" applyProtection="1">
      <alignment horizontal="center" vertical="center" wrapText="1"/>
      <protection locked="0"/>
    </xf>
    <xf numFmtId="0" fontId="4" fillId="6" borderId="34" xfId="0" applyFont="1" applyFill="1" applyBorder="1" applyAlignment="1" applyProtection="1">
      <alignment horizontal="center" vertical="center" wrapText="1"/>
      <protection locked="0"/>
    </xf>
    <xf numFmtId="0" fontId="4" fillId="6" borderId="32" xfId="0" applyFont="1" applyFill="1" applyBorder="1" applyAlignment="1" applyProtection="1">
      <alignment horizontal="center" vertical="center" wrapText="1"/>
      <protection locked="0"/>
    </xf>
    <xf numFmtId="0" fontId="4" fillId="6" borderId="7"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0" fontId="4" fillId="6" borderId="18" xfId="0" applyFont="1" applyFill="1" applyBorder="1" applyAlignment="1" applyProtection="1">
      <alignment horizontal="center" vertical="center" wrapText="1"/>
      <protection locked="0"/>
    </xf>
    <xf numFmtId="0" fontId="4" fillId="6" borderId="19"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center" wrapText="1"/>
      <protection locked="0"/>
    </xf>
    <xf numFmtId="0" fontId="4" fillId="5" borderId="44" xfId="0" applyFont="1" applyFill="1" applyBorder="1" applyAlignment="1" applyProtection="1">
      <alignment horizontal="center" vertical="center" wrapText="1"/>
      <protection locked="0"/>
    </xf>
    <xf numFmtId="0" fontId="4" fillId="5" borderId="34" xfId="0" applyFont="1" applyFill="1" applyBorder="1" applyAlignment="1" applyProtection="1">
      <alignment horizontal="center" vertical="center" wrapText="1"/>
      <protection locked="0"/>
    </xf>
    <xf numFmtId="0" fontId="4" fillId="5" borderId="32" xfId="0" applyFont="1" applyFill="1" applyBorder="1" applyAlignment="1" applyProtection="1">
      <alignment horizontal="center" vertical="center" wrapText="1"/>
      <protection locked="0"/>
    </xf>
    <xf numFmtId="0" fontId="0" fillId="5" borderId="5" xfId="0" applyFill="1" applyBorder="1" applyAlignment="1">
      <alignment horizontal="left" vertical="center" wrapText="1"/>
    </xf>
    <xf numFmtId="0" fontId="0" fillId="6" borderId="19" xfId="0" applyFill="1" applyBorder="1" applyAlignment="1">
      <alignment horizontal="left" vertical="center" wrapText="1"/>
    </xf>
    <xf numFmtId="0" fontId="0" fillId="6" borderId="5" xfId="0" applyFill="1" applyBorder="1" applyAlignment="1">
      <alignment horizontal="left" vertical="center" wrapText="1"/>
    </xf>
  </cellXfs>
  <cellStyles count="4">
    <cellStyle name="Normal" xfId="0" builtinId="0"/>
    <cellStyle name="Normal 2" xfId="3" xr:uid="{00000000-0005-0000-0000-000001000000}"/>
    <cellStyle name="Normal 3" xfId="2" xr:uid="{00000000-0005-0000-0000-000002000000}"/>
    <cellStyle name="Pourcentage" xfId="1" builtinId="5"/>
  </cellStyles>
  <dxfs count="2">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color rgb="FFF55C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de conformité par section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1"/>
            </a:solidFill>
            <a:ln>
              <a:noFill/>
            </a:ln>
            <a:effectLst/>
          </c:spPr>
          <c:invertIfNegative val="0"/>
          <c:cat>
            <c:strRef>
              <c:f>'CR-GR-HSE-422'!$A$6:$A$15</c:f>
              <c:strCache>
                <c:ptCount val="10"/>
                <c:pt idx="0">
                  <c:v>3.1 Gestion des risques</c:v>
                </c:pt>
                <c:pt idx="1">
                  <c:v>3.2 Mesures de maitrise des risques d’incendie, explosion</c:v>
                </c:pt>
                <c:pt idx="2">
                  <c:v>3.3 Mesures de maitrise des risques de rupture d’amarrage</c:v>
                </c:pt>
                <c:pt idx="3">
                  <c:v>3.4 Mesures de maitrise des risques de perte de confinement</c:v>
                </c:pt>
                <c:pt idx="4">
                  <c:v>3.5 Mesures de maitrise des risques de noyade</c:v>
                </c:pt>
                <c:pt idx="5">
                  <c:v>3.6 Approbation du navire ou de la barge et échanges d’information</c:v>
                </c:pt>
                <c:pt idx="6">
                  <c:v>3.7 Formation</c:v>
                </c:pt>
                <c:pt idx="7">
                  <c:v>3.8 Plan d'intervention d'urgence</c:v>
                </c:pt>
                <c:pt idx="8">
                  <c:v>3.9 Déclaration des évènements HSE</c:v>
                </c:pt>
                <c:pt idx="9">
                  <c:v>3.10 Mesure de l’efficacité de la maîtrise des risques et processus d’amélioration continue</c:v>
                </c:pt>
              </c:strCache>
            </c:strRef>
          </c:cat>
          <c:val>
            <c:numRef>
              <c:f>'CR-GR-HSE-422'!$B$6:$B$15</c:f>
              <c:numCache>
                <c:formatCode>General</c:formatCode>
                <c:ptCount val="10"/>
              </c:numCache>
            </c:numRef>
          </c:val>
          <c:extLst>
            <c:ext xmlns:c16="http://schemas.microsoft.com/office/drawing/2014/chart" uri="{C3380CC4-5D6E-409C-BE32-E72D297353CC}">
              <c16:uniqueId val="{00000000-79BA-4337-B7C0-410DE0768AAF}"/>
            </c:ext>
          </c:extLst>
        </c:ser>
        <c:ser>
          <c:idx val="1"/>
          <c:order val="1"/>
          <c:spPr>
            <a:solidFill>
              <a:schemeClr val="accent2"/>
            </a:solidFill>
            <a:ln>
              <a:noFill/>
            </a:ln>
            <a:effectLst/>
          </c:spPr>
          <c:invertIfNegative val="0"/>
          <c:cat>
            <c:strRef>
              <c:f>'CR-GR-HSE-422'!$A$6:$A$15</c:f>
              <c:strCache>
                <c:ptCount val="10"/>
                <c:pt idx="0">
                  <c:v>3.1 Gestion des risques</c:v>
                </c:pt>
                <c:pt idx="1">
                  <c:v>3.2 Mesures de maitrise des risques d’incendie, explosion</c:v>
                </c:pt>
                <c:pt idx="2">
                  <c:v>3.3 Mesures de maitrise des risques de rupture d’amarrage</c:v>
                </c:pt>
                <c:pt idx="3">
                  <c:v>3.4 Mesures de maitrise des risques de perte de confinement</c:v>
                </c:pt>
                <c:pt idx="4">
                  <c:v>3.5 Mesures de maitrise des risques de noyade</c:v>
                </c:pt>
                <c:pt idx="5">
                  <c:v>3.6 Approbation du navire ou de la barge et échanges d’information</c:v>
                </c:pt>
                <c:pt idx="6">
                  <c:v>3.7 Formation</c:v>
                </c:pt>
                <c:pt idx="7">
                  <c:v>3.8 Plan d'intervention d'urgence</c:v>
                </c:pt>
                <c:pt idx="8">
                  <c:v>3.9 Déclaration des évènements HSE</c:v>
                </c:pt>
                <c:pt idx="9">
                  <c:v>3.10 Mesure de l’efficacité de la maîtrise des risques et processus d’amélioration continue</c:v>
                </c:pt>
              </c:strCache>
            </c:strRef>
          </c:cat>
          <c:val>
            <c:numRef>
              <c:f>'CR-GR-HSE-422'!$C$6:$C$15</c:f>
              <c:numCache>
                <c:formatCode>General</c:formatCode>
                <c:ptCount val="10"/>
              </c:numCache>
            </c:numRef>
          </c:val>
          <c:extLst>
            <c:ext xmlns:c16="http://schemas.microsoft.com/office/drawing/2014/chart" uri="{C3380CC4-5D6E-409C-BE32-E72D297353CC}">
              <c16:uniqueId val="{00000001-79BA-4337-B7C0-410DE0768AAF}"/>
            </c:ext>
          </c:extLst>
        </c:ser>
        <c:ser>
          <c:idx val="2"/>
          <c:order val="2"/>
          <c:spPr>
            <a:solidFill>
              <a:schemeClr val="accent3"/>
            </a:solidFill>
            <a:ln>
              <a:noFill/>
            </a:ln>
            <a:effectLst/>
          </c:spPr>
          <c:invertIfNegative val="0"/>
          <c:cat>
            <c:strRef>
              <c:f>'CR-GR-HSE-422'!$A$6:$A$15</c:f>
              <c:strCache>
                <c:ptCount val="10"/>
                <c:pt idx="0">
                  <c:v>3.1 Gestion des risques</c:v>
                </c:pt>
                <c:pt idx="1">
                  <c:v>3.2 Mesures de maitrise des risques d’incendie, explosion</c:v>
                </c:pt>
                <c:pt idx="2">
                  <c:v>3.3 Mesures de maitrise des risques de rupture d’amarrage</c:v>
                </c:pt>
                <c:pt idx="3">
                  <c:v>3.4 Mesures de maitrise des risques de perte de confinement</c:v>
                </c:pt>
                <c:pt idx="4">
                  <c:v>3.5 Mesures de maitrise des risques de noyade</c:v>
                </c:pt>
                <c:pt idx="5">
                  <c:v>3.6 Approbation du navire ou de la barge et échanges d’information</c:v>
                </c:pt>
                <c:pt idx="6">
                  <c:v>3.7 Formation</c:v>
                </c:pt>
                <c:pt idx="7">
                  <c:v>3.8 Plan d'intervention d'urgence</c:v>
                </c:pt>
                <c:pt idx="8">
                  <c:v>3.9 Déclaration des évènements HSE</c:v>
                </c:pt>
                <c:pt idx="9">
                  <c:v>3.10 Mesure de l’efficacité de la maîtrise des risques et processus d’amélioration continue</c:v>
                </c:pt>
              </c:strCache>
            </c:strRef>
          </c:cat>
          <c:val>
            <c:numRef>
              <c:f>'CR-GR-HSE-422'!$D$6:$D$15</c:f>
              <c:numCache>
                <c:formatCode>General</c:formatCode>
                <c:ptCount val="10"/>
              </c:numCache>
            </c:numRef>
          </c:val>
          <c:extLst>
            <c:ext xmlns:c16="http://schemas.microsoft.com/office/drawing/2014/chart" uri="{C3380CC4-5D6E-409C-BE32-E72D297353CC}">
              <c16:uniqueId val="{00000002-79BA-4337-B7C0-410DE0768AAF}"/>
            </c:ext>
          </c:extLst>
        </c:ser>
        <c:ser>
          <c:idx val="3"/>
          <c:order val="3"/>
          <c:spPr>
            <a:solidFill>
              <a:srgbClr val="0070C0"/>
            </a:solidFill>
            <a:ln>
              <a:noFill/>
            </a:ln>
            <a:effectLst/>
          </c:spPr>
          <c:invertIfNegative val="0"/>
          <c:cat>
            <c:strRef>
              <c:f>'CR-GR-HSE-422'!$A$6:$A$15</c:f>
              <c:strCache>
                <c:ptCount val="10"/>
                <c:pt idx="0">
                  <c:v>3.1 Gestion des risques</c:v>
                </c:pt>
                <c:pt idx="1">
                  <c:v>3.2 Mesures de maitrise des risques d’incendie, explosion</c:v>
                </c:pt>
                <c:pt idx="2">
                  <c:v>3.3 Mesures de maitrise des risques de rupture d’amarrage</c:v>
                </c:pt>
                <c:pt idx="3">
                  <c:v>3.4 Mesures de maitrise des risques de perte de confinement</c:v>
                </c:pt>
                <c:pt idx="4">
                  <c:v>3.5 Mesures de maitrise des risques de noyade</c:v>
                </c:pt>
                <c:pt idx="5">
                  <c:v>3.6 Approbation du navire ou de la barge et échanges d’information</c:v>
                </c:pt>
                <c:pt idx="6">
                  <c:v>3.7 Formation</c:v>
                </c:pt>
                <c:pt idx="7">
                  <c:v>3.8 Plan d'intervention d'urgence</c:v>
                </c:pt>
                <c:pt idx="8">
                  <c:v>3.9 Déclaration des évènements HSE</c:v>
                </c:pt>
                <c:pt idx="9">
                  <c:v>3.10 Mesure de l’efficacité de la maîtrise des risques et processus d’amélioration continue</c:v>
                </c:pt>
              </c:strCache>
            </c:strRef>
          </c:cat>
          <c:val>
            <c:numRef>
              <c:f>'CR-GR-HSE-422'!$E$6:$E$15</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79BA-4337-B7C0-410DE0768AAF}"/>
            </c:ext>
          </c:extLst>
        </c:ser>
        <c:dLbls>
          <c:showLegendKey val="0"/>
          <c:showVal val="0"/>
          <c:showCatName val="0"/>
          <c:showSerName val="0"/>
          <c:showPercent val="0"/>
          <c:showBubbleSize val="0"/>
        </c:dLbls>
        <c:gapWidth val="219"/>
        <c:overlap val="-27"/>
        <c:axId val="156668376"/>
        <c:axId val="156666808"/>
      </c:barChart>
      <c:catAx>
        <c:axId val="15666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56666808"/>
        <c:crosses val="autoZero"/>
        <c:auto val="1"/>
        <c:lblAlgn val="ctr"/>
        <c:lblOffset val="100"/>
        <c:noMultiLvlLbl val="0"/>
      </c:catAx>
      <c:valAx>
        <c:axId val="15666680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56668376"/>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550333</xdr:colOff>
      <xdr:row>4</xdr:row>
      <xdr:rowOff>10583</xdr:rowOff>
    </xdr:from>
    <xdr:to>
      <xdr:col>12</xdr:col>
      <xdr:colOff>1153583</xdr:colOff>
      <xdr:row>10</xdr:row>
      <xdr:rowOff>169334</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D6" totalsRowShown="0">
  <autoFilter ref="A1:D6" xr:uid="{00000000-0009-0000-0100-000001000000}"/>
  <tableColumns count="4">
    <tableColumn id="1" xr3:uid="{00000000-0010-0000-0000-000001000000}" name="Section"/>
    <tableColumn id="2" xr3:uid="{00000000-0010-0000-0000-000002000000}" name="Sub Section"/>
    <tableColumn id="3" xr3:uid="{00000000-0010-0000-0000-000003000000}" name="Maestro Expectations"/>
    <tableColumn id="4" xr3:uid="{00000000-0010-0000-0000-000004000000}"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workbookViewId="0">
      <selection activeCell="D10" sqref="D10"/>
    </sheetView>
  </sheetViews>
  <sheetFormatPr baseColWidth="10" defaultRowHeight="15" x14ac:dyDescent="0.25"/>
  <cols>
    <col min="2" max="2" width="13.42578125" customWidth="1"/>
    <col min="3" max="3" width="22.28515625" customWidth="1"/>
    <col min="4" max="4" width="17.42578125" customWidth="1"/>
  </cols>
  <sheetData>
    <row r="1" spans="1:4" x14ac:dyDescent="0.25">
      <c r="A1" t="s">
        <v>6</v>
      </c>
      <c r="B1" t="s">
        <v>7</v>
      </c>
      <c r="C1" t="s">
        <v>5</v>
      </c>
      <c r="D1" t="s">
        <v>13</v>
      </c>
    </row>
    <row r="2" spans="1:4" x14ac:dyDescent="0.25">
      <c r="A2" t="s">
        <v>1</v>
      </c>
      <c r="B2" t="s">
        <v>8</v>
      </c>
      <c r="C2" t="s">
        <v>0</v>
      </c>
      <c r="D2">
        <v>0</v>
      </c>
    </row>
    <row r="3" spans="1:4" x14ac:dyDescent="0.25">
      <c r="A3" t="s">
        <v>1</v>
      </c>
      <c r="B3" t="s">
        <v>9</v>
      </c>
      <c r="C3" t="s">
        <v>2</v>
      </c>
      <c r="D3">
        <v>0</v>
      </c>
    </row>
    <row r="4" spans="1:4" x14ac:dyDescent="0.25">
      <c r="A4" t="s">
        <v>1</v>
      </c>
      <c r="B4" t="s">
        <v>10</v>
      </c>
      <c r="C4" t="s">
        <v>3</v>
      </c>
      <c r="D4">
        <v>0</v>
      </c>
    </row>
    <row r="5" spans="1:4" x14ac:dyDescent="0.25">
      <c r="A5" t="s">
        <v>1</v>
      </c>
      <c r="B5" t="s">
        <v>11</v>
      </c>
      <c r="C5" t="s">
        <v>4</v>
      </c>
      <c r="D5">
        <v>0</v>
      </c>
    </row>
    <row r="6" spans="1:4" x14ac:dyDescent="0.25">
      <c r="A6" t="s">
        <v>1</v>
      </c>
      <c r="B6" t="s">
        <v>12</v>
      </c>
      <c r="C6" t="s">
        <v>3</v>
      </c>
      <c r="D6">
        <v>0</v>
      </c>
    </row>
  </sheetData>
  <pageMargins left="0.7" right="0.7" top="0.75" bottom="0.75" header="0.3" footer="0.3"/>
  <pageSetup orientation="portrait" r:id="rId1"/>
  <headerFooter>
    <oddFooter>&amp;L&amp;1#&amp;"Calibri"&amp;10&amp;K000000TOTAL Classification: Restricted Distribution TOTAL - All rights reserved</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N64"/>
  <sheetViews>
    <sheetView tabSelected="1" topLeftCell="E1" zoomScale="90" zoomScaleNormal="90" workbookViewId="0">
      <selection activeCell="K16" sqref="K16"/>
    </sheetView>
  </sheetViews>
  <sheetFormatPr baseColWidth="10" defaultColWidth="11.42578125" defaultRowHeight="15" x14ac:dyDescent="0.25"/>
  <cols>
    <col min="1" max="1" width="14.5703125" style="4" customWidth="1"/>
    <col min="2" max="2" width="9.5703125" style="4" customWidth="1"/>
    <col min="3" max="3" width="17.7109375" style="4" customWidth="1"/>
    <col min="4" max="4" width="13.85546875" style="4" customWidth="1"/>
    <col min="5" max="5" width="61.42578125" style="10" customWidth="1"/>
    <col min="6" max="6" width="33.140625" style="10" customWidth="1"/>
    <col min="7" max="7" width="31.5703125" style="1" customWidth="1"/>
    <col min="8" max="8" width="13" style="1" customWidth="1"/>
    <col min="9" max="9" width="12.7109375" style="1" customWidth="1"/>
    <col min="10" max="10" width="0.140625" style="1" customWidth="1"/>
    <col min="11" max="11" width="13.42578125" style="2" customWidth="1"/>
    <col min="12" max="12" width="19.7109375" style="2" customWidth="1"/>
    <col min="13" max="13" width="50.42578125" style="2" customWidth="1"/>
    <col min="14" max="32" width="11.42578125" style="3"/>
  </cols>
  <sheetData>
    <row r="1" spans="1:32" ht="48" customHeight="1" thickBot="1" x14ac:dyDescent="0.3">
      <c r="A1" s="114" t="s">
        <v>41</v>
      </c>
      <c r="B1" s="115"/>
      <c r="C1" s="115"/>
      <c r="D1" s="115"/>
      <c r="E1" s="115"/>
      <c r="F1" s="115"/>
      <c r="G1" s="115"/>
      <c r="H1" s="115"/>
      <c r="I1" s="115"/>
      <c r="J1" s="115"/>
      <c r="K1" s="115"/>
      <c r="L1" s="115"/>
      <c r="M1" s="116"/>
    </row>
    <row r="2" spans="1:32" ht="18.75" customHeight="1" thickBot="1" x14ac:dyDescent="0.3"/>
    <row r="3" spans="1:32" ht="18.75" customHeight="1" thickBot="1" x14ac:dyDescent="0.3">
      <c r="A3" s="117" t="s">
        <v>14</v>
      </c>
      <c r="B3" s="118"/>
      <c r="C3" s="118"/>
      <c r="D3" s="118"/>
      <c r="E3" s="119"/>
      <c r="F3" s="14" t="s">
        <v>15</v>
      </c>
      <c r="G3" s="15" t="s">
        <v>16</v>
      </c>
      <c r="I3" s="124" t="s">
        <v>30</v>
      </c>
      <c r="J3" s="125"/>
      <c r="K3" s="126"/>
      <c r="L3" s="126"/>
      <c r="M3" s="47" t="s">
        <v>31</v>
      </c>
    </row>
    <row r="4" spans="1:32" s="5" customFormat="1" ht="18.75" customHeight="1" thickBot="1" x14ac:dyDescent="0.3">
      <c r="A4" s="6"/>
      <c r="B4" s="6"/>
      <c r="C4" s="6"/>
      <c r="D4" s="6"/>
      <c r="H4" s="7"/>
      <c r="I4" s="7"/>
      <c r="J4" s="7"/>
      <c r="K4" s="8"/>
      <c r="L4" s="8"/>
      <c r="N4" s="52"/>
      <c r="O4" s="52"/>
      <c r="P4" s="52"/>
      <c r="Q4" s="52"/>
      <c r="R4" s="52"/>
      <c r="S4" s="52"/>
      <c r="T4" s="52"/>
      <c r="U4" s="52"/>
      <c r="V4" s="52"/>
      <c r="W4" s="52"/>
      <c r="X4" s="52"/>
      <c r="Y4" s="52"/>
      <c r="Z4" s="52"/>
      <c r="AA4" s="52"/>
      <c r="AB4" s="52"/>
      <c r="AC4" s="52"/>
      <c r="AD4" s="52"/>
      <c r="AE4" s="52"/>
      <c r="AF4" s="52"/>
    </row>
    <row r="5" spans="1:32" s="5" customFormat="1" ht="32.25" customHeight="1" thickBot="1" x14ac:dyDescent="0.3">
      <c r="A5" s="120" t="str">
        <f>A19</f>
        <v>Description de la section</v>
      </c>
      <c r="B5" s="121"/>
      <c r="C5" s="121"/>
      <c r="D5" s="121"/>
      <c r="E5" s="18" t="s">
        <v>17</v>
      </c>
      <c r="F5" s="9"/>
      <c r="G5" s="12"/>
      <c r="H5" s="27"/>
      <c r="I5" s="7"/>
      <c r="J5" s="7"/>
      <c r="K5" s="8"/>
      <c r="N5" s="52"/>
      <c r="O5" s="52"/>
      <c r="P5" s="52"/>
      <c r="Q5" s="52"/>
      <c r="R5" s="52"/>
      <c r="S5" s="52"/>
      <c r="T5" s="52"/>
      <c r="U5" s="52"/>
      <c r="V5" s="52"/>
      <c r="W5" s="52"/>
      <c r="X5" s="52"/>
      <c r="Y5" s="52"/>
      <c r="Z5" s="52"/>
      <c r="AA5" s="52"/>
      <c r="AB5" s="52"/>
      <c r="AC5" s="52"/>
      <c r="AD5" s="52"/>
      <c r="AE5" s="52"/>
      <c r="AF5" s="52"/>
    </row>
    <row r="6" spans="1:32" s="5" customFormat="1" ht="32.25" customHeight="1" x14ac:dyDescent="0.25">
      <c r="A6" s="122" t="str">
        <f>A20</f>
        <v>3.1 Gestion des risques</v>
      </c>
      <c r="B6" s="123"/>
      <c r="C6" s="123"/>
      <c r="D6" s="123"/>
      <c r="E6" s="16">
        <f>K20</f>
        <v>0</v>
      </c>
      <c r="F6" s="13"/>
      <c r="G6" s="12"/>
      <c r="H6" s="27"/>
      <c r="I6" s="7"/>
      <c r="J6" s="7"/>
      <c r="K6" s="8"/>
      <c r="N6" s="52"/>
      <c r="O6" s="52"/>
      <c r="P6" s="52"/>
      <c r="Q6" s="52"/>
      <c r="R6" s="52"/>
      <c r="S6" s="52"/>
      <c r="T6" s="52"/>
      <c r="U6" s="52"/>
      <c r="V6" s="52"/>
      <c r="W6" s="52"/>
      <c r="X6" s="52"/>
      <c r="Y6" s="52"/>
      <c r="Z6" s="52"/>
      <c r="AA6" s="52"/>
      <c r="AB6" s="52"/>
      <c r="AC6" s="52"/>
      <c r="AD6" s="52"/>
      <c r="AE6" s="52"/>
      <c r="AF6" s="52"/>
    </row>
    <row r="7" spans="1:32" s="5" customFormat="1" ht="32.25" customHeight="1" x14ac:dyDescent="0.25">
      <c r="A7" s="112" t="str">
        <f>A21</f>
        <v>3.2 Mesures de maitrise des risques d’incendie, explosion</v>
      </c>
      <c r="B7" s="112"/>
      <c r="C7" s="112"/>
      <c r="D7" s="112"/>
      <c r="E7" s="17">
        <f>K21</f>
        <v>0</v>
      </c>
      <c r="F7" s="13"/>
      <c r="G7" s="12"/>
      <c r="H7" s="7"/>
      <c r="I7" s="7"/>
      <c r="J7" s="7"/>
      <c r="K7" s="8"/>
      <c r="N7" s="52"/>
      <c r="O7" s="52"/>
      <c r="P7" s="52"/>
      <c r="Q7" s="52"/>
      <c r="R7" s="52"/>
      <c r="S7" s="52"/>
      <c r="T7" s="52"/>
      <c r="U7" s="52"/>
      <c r="V7" s="52"/>
      <c r="W7" s="52"/>
      <c r="X7" s="52"/>
      <c r="Y7" s="52"/>
      <c r="Z7" s="52"/>
      <c r="AA7" s="52"/>
      <c r="AB7" s="52"/>
      <c r="AC7" s="52"/>
      <c r="AD7" s="52"/>
      <c r="AE7" s="52"/>
      <c r="AF7" s="52"/>
    </row>
    <row r="8" spans="1:32" s="5" customFormat="1" ht="32.25" customHeight="1" x14ac:dyDescent="0.25">
      <c r="A8" s="112" t="str">
        <f>A26</f>
        <v>3.3 Mesures de maitrise des risques de rupture d’amarrage</v>
      </c>
      <c r="B8" s="112"/>
      <c r="C8" s="112"/>
      <c r="D8" s="112"/>
      <c r="E8" s="17">
        <f>K27</f>
        <v>0</v>
      </c>
      <c r="F8" s="13"/>
      <c r="G8" s="12"/>
      <c r="H8" s="7"/>
      <c r="I8" s="7"/>
      <c r="J8" s="7"/>
      <c r="K8" s="8"/>
      <c r="N8" s="52"/>
      <c r="O8" s="52"/>
      <c r="P8" s="52"/>
      <c r="Q8" s="52"/>
      <c r="R8" s="52"/>
      <c r="S8" s="52"/>
      <c r="T8" s="52"/>
      <c r="U8" s="52"/>
      <c r="V8" s="52"/>
      <c r="W8" s="52"/>
      <c r="X8" s="52"/>
      <c r="Y8" s="52"/>
      <c r="Z8" s="52"/>
      <c r="AA8" s="52"/>
      <c r="AB8" s="52"/>
      <c r="AC8" s="52"/>
      <c r="AD8" s="52"/>
      <c r="AE8" s="52"/>
      <c r="AF8" s="52"/>
    </row>
    <row r="9" spans="1:32" s="5" customFormat="1" ht="32.25" customHeight="1" x14ac:dyDescent="0.25">
      <c r="A9" s="112" t="str">
        <f>A27</f>
        <v>3.4 Mesures de maitrise des risques de perte de confinement</v>
      </c>
      <c r="B9" s="112"/>
      <c r="C9" s="112"/>
      <c r="D9" s="112"/>
      <c r="E9" s="17">
        <f t="shared" ref="E9:E12" si="0">K23</f>
        <v>0</v>
      </c>
      <c r="F9" s="13"/>
      <c r="G9" s="12"/>
      <c r="H9" s="7"/>
      <c r="I9" s="7"/>
      <c r="J9" s="7"/>
      <c r="K9" s="8"/>
      <c r="N9" s="52"/>
      <c r="O9" s="52"/>
      <c r="P9" s="52"/>
      <c r="Q9" s="52"/>
      <c r="R9" s="52"/>
      <c r="S9" s="52"/>
      <c r="T9" s="52"/>
      <c r="U9" s="52"/>
      <c r="V9" s="52"/>
      <c r="W9" s="52"/>
      <c r="X9" s="52"/>
      <c r="Y9" s="52"/>
      <c r="Z9" s="52"/>
      <c r="AA9" s="52"/>
      <c r="AB9" s="52"/>
      <c r="AC9" s="52"/>
      <c r="AD9" s="52"/>
      <c r="AE9" s="52"/>
      <c r="AF9" s="52"/>
    </row>
    <row r="10" spans="1:32" s="5" customFormat="1" ht="32.25" customHeight="1" x14ac:dyDescent="0.25">
      <c r="A10" s="112" t="str">
        <f>A38</f>
        <v>3.5 Mesures de maitrise des risques de noyade</v>
      </c>
      <c r="B10" s="112"/>
      <c r="C10" s="112"/>
      <c r="D10" s="112"/>
      <c r="E10" s="17">
        <f>K38</f>
        <v>0</v>
      </c>
      <c r="F10" s="13"/>
      <c r="G10" s="12"/>
      <c r="H10" s="7"/>
      <c r="I10" s="7"/>
      <c r="J10" s="7"/>
      <c r="K10" s="8"/>
      <c r="N10" s="52"/>
      <c r="O10" s="52"/>
      <c r="P10" s="52"/>
      <c r="Q10" s="52"/>
      <c r="R10" s="52"/>
      <c r="S10" s="52"/>
      <c r="T10" s="52"/>
      <c r="U10" s="52"/>
      <c r="V10" s="52"/>
      <c r="W10" s="52"/>
      <c r="X10" s="52"/>
      <c r="Y10" s="52"/>
      <c r="Z10" s="52"/>
      <c r="AA10" s="52"/>
      <c r="AB10" s="52"/>
      <c r="AC10" s="52"/>
      <c r="AD10" s="52"/>
      <c r="AE10" s="52"/>
      <c r="AF10" s="52"/>
    </row>
    <row r="11" spans="1:32" s="5" customFormat="1" ht="32.25" customHeight="1" x14ac:dyDescent="0.25">
      <c r="A11" s="112" t="str">
        <f>A41</f>
        <v>3.6 Approbation du navire ou de la barge et échanges d’information</v>
      </c>
      <c r="B11" s="112"/>
      <c r="C11" s="112"/>
      <c r="D11" s="112"/>
      <c r="E11" s="17">
        <f>K41</f>
        <v>0</v>
      </c>
      <c r="F11" s="13"/>
      <c r="G11" s="12"/>
      <c r="H11" s="7"/>
      <c r="I11" s="7"/>
      <c r="J11" s="7"/>
      <c r="K11" s="8"/>
      <c r="N11" s="52"/>
      <c r="O11" s="52"/>
      <c r="P11" s="52"/>
      <c r="Q11" s="52"/>
      <c r="R11" s="52"/>
      <c r="S11" s="52"/>
      <c r="T11" s="52"/>
      <c r="U11" s="52"/>
      <c r="V11" s="52"/>
      <c r="W11" s="52"/>
      <c r="X11" s="52"/>
      <c r="Y11" s="52"/>
      <c r="Z11" s="52"/>
      <c r="AA11" s="52"/>
      <c r="AB11" s="52"/>
      <c r="AC11" s="52"/>
      <c r="AD11" s="52"/>
      <c r="AE11" s="52"/>
      <c r="AF11" s="52"/>
    </row>
    <row r="12" spans="1:32" s="5" customFormat="1" ht="32.25" customHeight="1" x14ac:dyDescent="0.25">
      <c r="A12" s="112" t="str">
        <f>A46</f>
        <v>3.7 Formation</v>
      </c>
      <c r="B12" s="112"/>
      <c r="C12" s="112"/>
      <c r="D12" s="112"/>
      <c r="E12" s="17">
        <f t="shared" si="0"/>
        <v>0</v>
      </c>
      <c r="F12" s="13"/>
      <c r="G12" s="12"/>
      <c r="H12" s="7"/>
      <c r="I12" s="7"/>
      <c r="J12" s="7"/>
      <c r="K12" s="8"/>
      <c r="N12" s="52"/>
      <c r="O12" s="52"/>
      <c r="P12" s="52"/>
      <c r="Q12" s="52"/>
      <c r="R12" s="52"/>
      <c r="S12" s="52"/>
      <c r="T12" s="52"/>
      <c r="U12" s="52"/>
      <c r="V12" s="52"/>
      <c r="W12" s="52"/>
      <c r="X12" s="52"/>
      <c r="Y12" s="52"/>
      <c r="Z12" s="52"/>
      <c r="AA12" s="52"/>
      <c r="AB12" s="52"/>
      <c r="AC12" s="52"/>
      <c r="AD12" s="52"/>
      <c r="AE12" s="52"/>
      <c r="AF12" s="52"/>
    </row>
    <row r="13" spans="1:32" s="5" customFormat="1" ht="32.25" customHeight="1" x14ac:dyDescent="0.25">
      <c r="A13" s="112" t="str">
        <f>A50</f>
        <v>3.8 Plan d'intervention d'urgence</v>
      </c>
      <c r="B13" s="112"/>
      <c r="C13" s="112"/>
      <c r="D13" s="112"/>
      <c r="E13" s="17">
        <f>K50</f>
        <v>0</v>
      </c>
      <c r="F13" s="13"/>
      <c r="G13" s="12"/>
      <c r="H13" s="7"/>
      <c r="I13" s="7"/>
      <c r="J13" s="7"/>
      <c r="K13" s="8"/>
      <c r="N13" s="52"/>
      <c r="O13" s="52"/>
      <c r="P13" s="52"/>
      <c r="Q13" s="52"/>
      <c r="R13" s="52"/>
      <c r="S13" s="52"/>
      <c r="T13" s="52"/>
      <c r="U13" s="52"/>
      <c r="V13" s="52"/>
      <c r="W13" s="52"/>
      <c r="X13" s="52"/>
      <c r="Y13" s="52"/>
      <c r="Z13" s="52"/>
      <c r="AA13" s="52"/>
      <c r="AB13" s="52"/>
      <c r="AC13" s="52"/>
      <c r="AD13" s="52"/>
      <c r="AE13" s="52"/>
      <c r="AF13" s="52"/>
    </row>
    <row r="14" spans="1:32" s="5" customFormat="1" ht="32.25" customHeight="1" x14ac:dyDescent="0.25">
      <c r="A14" s="112" t="str">
        <f>A51</f>
        <v>3.9 Déclaration des évènements HSE</v>
      </c>
      <c r="B14" s="112"/>
      <c r="C14" s="112"/>
      <c r="D14" s="112"/>
      <c r="E14" s="17">
        <f>K51</f>
        <v>0</v>
      </c>
      <c r="F14" s="13"/>
      <c r="G14" s="12"/>
      <c r="H14" s="7"/>
      <c r="I14" s="7"/>
      <c r="J14" s="7"/>
      <c r="K14" s="8"/>
      <c r="N14" s="52"/>
      <c r="O14" s="52"/>
      <c r="P14" s="52"/>
      <c r="Q14" s="52"/>
      <c r="R14" s="52"/>
      <c r="S14" s="52"/>
      <c r="T14" s="52"/>
      <c r="U14" s="52"/>
      <c r="V14" s="52"/>
      <c r="W14" s="52"/>
      <c r="X14" s="52"/>
      <c r="Y14" s="52"/>
      <c r="Z14" s="52"/>
      <c r="AA14" s="52"/>
      <c r="AB14" s="52"/>
      <c r="AC14" s="52"/>
      <c r="AD14" s="52"/>
      <c r="AE14" s="52"/>
      <c r="AF14" s="52"/>
    </row>
    <row r="15" spans="1:32" s="5" customFormat="1" ht="32.25" customHeight="1" x14ac:dyDescent="0.25">
      <c r="A15" s="112" t="str">
        <f>A52</f>
        <v>3.10 Mesure de l’efficacité de la maîtrise des risques et processus d’amélioration continue</v>
      </c>
      <c r="B15" s="112"/>
      <c r="C15" s="112"/>
      <c r="D15" s="112"/>
      <c r="E15" s="17">
        <f>K52</f>
        <v>0</v>
      </c>
      <c r="F15" s="13"/>
      <c r="G15" s="12"/>
      <c r="H15" s="7"/>
      <c r="I15" s="7"/>
      <c r="J15" s="7"/>
      <c r="K15" s="8"/>
      <c r="N15" s="52"/>
      <c r="O15" s="52"/>
      <c r="P15" s="52"/>
      <c r="Q15" s="52"/>
      <c r="R15" s="52"/>
      <c r="S15" s="52"/>
      <c r="T15" s="52"/>
      <c r="U15" s="52"/>
      <c r="V15" s="52"/>
      <c r="W15" s="52"/>
      <c r="X15" s="52"/>
      <c r="Y15" s="52"/>
      <c r="Z15" s="52"/>
      <c r="AA15" s="52"/>
      <c r="AB15" s="52"/>
      <c r="AC15" s="52"/>
      <c r="AD15" s="52"/>
      <c r="AE15" s="52"/>
      <c r="AF15" s="52"/>
    </row>
    <row r="16" spans="1:32" s="5" customFormat="1" ht="18.75" customHeight="1" x14ac:dyDescent="0.25">
      <c r="A16" s="19"/>
      <c r="B16" s="64"/>
      <c r="C16" s="19"/>
      <c r="D16" s="19"/>
      <c r="E16" s="20"/>
      <c r="F16" s="13"/>
      <c r="G16" s="12"/>
      <c r="H16" s="7"/>
      <c r="I16" s="7"/>
      <c r="J16" s="7"/>
      <c r="K16" s="8"/>
      <c r="N16" s="52"/>
      <c r="O16" s="52"/>
      <c r="P16" s="52"/>
      <c r="Q16" s="52"/>
      <c r="R16" s="52"/>
      <c r="S16" s="52"/>
      <c r="T16" s="52"/>
      <c r="U16" s="52"/>
      <c r="V16" s="52"/>
      <c r="W16" s="52"/>
      <c r="X16" s="52"/>
      <c r="Y16" s="52"/>
      <c r="Z16" s="52"/>
      <c r="AA16" s="52"/>
      <c r="AB16" s="52"/>
      <c r="AC16" s="52"/>
      <c r="AD16" s="52"/>
      <c r="AE16" s="52"/>
      <c r="AF16" s="52"/>
    </row>
    <row r="17" spans="1:118" s="5" customFormat="1" ht="32.25" customHeight="1" x14ac:dyDescent="0.25">
      <c r="A17" s="127" t="s">
        <v>26</v>
      </c>
      <c r="B17" s="127"/>
      <c r="C17" s="127"/>
      <c r="D17" s="127"/>
      <c r="E17" s="25" t="s">
        <v>40</v>
      </c>
      <c r="F17" s="23" t="s">
        <v>27</v>
      </c>
      <c r="G17" s="24" t="s">
        <v>28</v>
      </c>
      <c r="H17" s="7"/>
      <c r="I17" s="7"/>
      <c r="J17" s="7"/>
      <c r="K17" s="8"/>
      <c r="N17" s="52"/>
      <c r="O17" s="52"/>
      <c r="P17" s="52"/>
      <c r="Q17" s="52"/>
      <c r="R17" s="52"/>
      <c r="S17" s="52"/>
      <c r="T17" s="52"/>
      <c r="U17" s="52"/>
      <c r="V17" s="52"/>
      <c r="W17" s="52"/>
      <c r="X17" s="52"/>
      <c r="Y17" s="52"/>
      <c r="Z17" s="52"/>
      <c r="AA17" s="52"/>
      <c r="AB17" s="52"/>
      <c r="AC17" s="52"/>
      <c r="AD17" s="52"/>
      <c r="AE17" s="52"/>
      <c r="AF17" s="52"/>
    </row>
    <row r="18" spans="1:118" s="5" customFormat="1" ht="18.75" customHeight="1" thickBot="1" x14ac:dyDescent="0.3">
      <c r="A18" s="113"/>
      <c r="B18" s="113"/>
      <c r="C18" s="113"/>
      <c r="D18" s="113"/>
      <c r="E18" s="113"/>
      <c r="F18" s="113"/>
      <c r="G18" s="113"/>
      <c r="H18" s="7"/>
      <c r="I18" s="7"/>
      <c r="J18" s="7"/>
      <c r="K18" s="8"/>
      <c r="L18" s="8"/>
      <c r="M18" s="8"/>
      <c r="N18" s="52"/>
      <c r="O18" s="52"/>
      <c r="P18" s="52"/>
      <c r="Q18" s="52"/>
      <c r="R18" s="52"/>
      <c r="S18" s="52"/>
      <c r="T18" s="52"/>
      <c r="U18" s="52"/>
      <c r="V18" s="52"/>
      <c r="W18" s="52"/>
      <c r="X18" s="52"/>
      <c r="Y18" s="52"/>
      <c r="Z18" s="52"/>
      <c r="AA18" s="52"/>
      <c r="AB18" s="52"/>
      <c r="AC18" s="52"/>
      <c r="AD18" s="52"/>
      <c r="AE18" s="52"/>
      <c r="AF18" s="52"/>
    </row>
    <row r="19" spans="1:118" s="22" customFormat="1" ht="93.75" customHeight="1" thickTop="1" thickBot="1" x14ac:dyDescent="0.3">
      <c r="A19" s="36" t="s">
        <v>18</v>
      </c>
      <c r="B19" s="55" t="s">
        <v>32</v>
      </c>
      <c r="C19" s="55" t="s">
        <v>19</v>
      </c>
      <c r="D19" s="55" t="s">
        <v>20</v>
      </c>
      <c r="E19" s="55" t="s">
        <v>21</v>
      </c>
      <c r="F19" s="55" t="s">
        <v>22</v>
      </c>
      <c r="G19" s="55" t="s">
        <v>29</v>
      </c>
      <c r="H19" s="55" t="s">
        <v>34</v>
      </c>
      <c r="I19" s="34" t="s">
        <v>35</v>
      </c>
      <c r="J19" s="72" t="s">
        <v>17</v>
      </c>
      <c r="K19" s="72" t="s">
        <v>23</v>
      </c>
      <c r="L19" s="55" t="s">
        <v>24</v>
      </c>
      <c r="M19" s="73" t="s">
        <v>25</v>
      </c>
    </row>
    <row r="20" spans="1:118" s="3" customFormat="1" ht="239.25" customHeight="1" thickBot="1" x14ac:dyDescent="0.3">
      <c r="A20" s="74" t="s">
        <v>42</v>
      </c>
      <c r="B20" s="75" t="s">
        <v>36</v>
      </c>
      <c r="C20" s="76" t="s">
        <v>43</v>
      </c>
      <c r="D20" s="76" t="s">
        <v>45</v>
      </c>
      <c r="E20" s="146" t="s">
        <v>44</v>
      </c>
      <c r="F20" s="77" t="s">
        <v>99</v>
      </c>
      <c r="G20" s="99" t="s">
        <v>134</v>
      </c>
      <c r="H20" s="78" t="s">
        <v>16</v>
      </c>
      <c r="I20" s="79">
        <v>0</v>
      </c>
      <c r="J20" s="80">
        <f t="shared" ref="J20:J29" si="1">IF(H20="NA","-",IF(H20="NON",0,I20))</f>
        <v>0</v>
      </c>
      <c r="K20" s="79">
        <f>IF((H20="NA"),"-",AVERAGE(J20:J20))</f>
        <v>0</v>
      </c>
      <c r="L20" s="81"/>
      <c r="M20" s="82"/>
    </row>
    <row r="21" spans="1:118" s="3" customFormat="1" ht="186.75" customHeight="1" thickBot="1" x14ac:dyDescent="0.3">
      <c r="A21" s="142" t="s">
        <v>46</v>
      </c>
      <c r="B21" s="59" t="s">
        <v>37</v>
      </c>
      <c r="C21" s="31" t="s">
        <v>47</v>
      </c>
      <c r="D21" s="31" t="s">
        <v>48</v>
      </c>
      <c r="E21" s="147" t="s">
        <v>62</v>
      </c>
      <c r="F21" s="54" t="s">
        <v>100</v>
      </c>
      <c r="G21" s="99" t="s">
        <v>134</v>
      </c>
      <c r="H21" s="37" t="s">
        <v>16</v>
      </c>
      <c r="I21" s="37">
        <v>0</v>
      </c>
      <c r="J21" s="35">
        <f>IF(H21="NA","-",IF(H21="NON",0,I21))</f>
        <v>0</v>
      </c>
      <c r="K21" s="109">
        <f>IF((H21="NA")*AND(H22="NA")*AND(H23="NA")*AND(H24="NA")*AND(H25="NA")*AND(H26="NA"),"-",AVERAGE(J21:J26))</f>
        <v>0</v>
      </c>
      <c r="L21" s="38"/>
      <c r="M21" s="48"/>
    </row>
    <row r="22" spans="1:118" s="26" customFormat="1" ht="132" customHeight="1" thickBot="1" x14ac:dyDescent="0.3">
      <c r="A22" s="140"/>
      <c r="B22" s="136" t="s">
        <v>38</v>
      </c>
      <c r="C22" s="107" t="s">
        <v>49</v>
      </c>
      <c r="D22" s="107" t="s">
        <v>50</v>
      </c>
      <c r="E22" s="148" t="s">
        <v>60</v>
      </c>
      <c r="F22" s="43" t="s">
        <v>101</v>
      </c>
      <c r="G22" s="100" t="s">
        <v>137</v>
      </c>
      <c r="H22" s="30" t="s">
        <v>16</v>
      </c>
      <c r="I22" s="30">
        <v>0</v>
      </c>
      <c r="J22" s="28">
        <f t="shared" si="1"/>
        <v>0</v>
      </c>
      <c r="K22" s="105"/>
      <c r="L22" s="21"/>
      <c r="M22" s="50"/>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row>
    <row r="23" spans="1:118" s="3" customFormat="1" ht="40.5" customHeight="1" thickBot="1" x14ac:dyDescent="0.3">
      <c r="A23" s="140"/>
      <c r="B23" s="108"/>
      <c r="C23" s="107"/>
      <c r="D23" s="107"/>
      <c r="E23" s="148"/>
      <c r="F23" s="44" t="s">
        <v>102</v>
      </c>
      <c r="G23" s="100" t="s">
        <v>135</v>
      </c>
      <c r="H23" s="56" t="s">
        <v>16</v>
      </c>
      <c r="I23" s="56">
        <v>0</v>
      </c>
      <c r="J23" s="28">
        <f t="shared" si="1"/>
        <v>0</v>
      </c>
      <c r="K23" s="105"/>
      <c r="L23" s="41"/>
      <c r="M23" s="42"/>
    </row>
    <row r="24" spans="1:118" s="3" customFormat="1" ht="94.5" customHeight="1" thickBot="1" x14ac:dyDescent="0.3">
      <c r="A24" s="140"/>
      <c r="B24" s="136" t="s">
        <v>51</v>
      </c>
      <c r="C24" s="128" t="s">
        <v>52</v>
      </c>
      <c r="D24" s="128" t="s">
        <v>53</v>
      </c>
      <c r="E24" s="149" t="s">
        <v>61</v>
      </c>
      <c r="F24" s="44" t="s">
        <v>103</v>
      </c>
      <c r="G24" s="100" t="s">
        <v>136</v>
      </c>
      <c r="H24" s="40" t="s">
        <v>16</v>
      </c>
      <c r="I24" s="56">
        <v>0</v>
      </c>
      <c r="J24" s="28">
        <f t="shared" si="1"/>
        <v>0</v>
      </c>
      <c r="K24" s="105"/>
      <c r="L24" s="41"/>
      <c r="M24" s="42"/>
    </row>
    <row r="25" spans="1:118" s="3" customFormat="1" ht="117.75" customHeight="1" thickBot="1" x14ac:dyDescent="0.3">
      <c r="A25" s="141"/>
      <c r="B25" s="106"/>
      <c r="C25" s="128"/>
      <c r="D25" s="128"/>
      <c r="E25" s="149"/>
      <c r="F25" s="44" t="s">
        <v>104</v>
      </c>
      <c r="G25" s="100" t="s">
        <v>136</v>
      </c>
      <c r="H25" s="67" t="s">
        <v>16</v>
      </c>
      <c r="I25" s="56">
        <v>0</v>
      </c>
      <c r="J25" s="28">
        <f t="shared" si="1"/>
        <v>0</v>
      </c>
      <c r="K25" s="105"/>
      <c r="L25" s="41"/>
      <c r="M25" s="42"/>
    </row>
    <row r="26" spans="1:118" s="3" customFormat="1" ht="178.5" customHeight="1" thickBot="1" x14ac:dyDescent="0.3">
      <c r="A26" s="63" t="s">
        <v>54</v>
      </c>
      <c r="B26" s="83" t="s">
        <v>39</v>
      </c>
      <c r="C26" s="84" t="s">
        <v>55</v>
      </c>
      <c r="D26" s="84" t="s">
        <v>53</v>
      </c>
      <c r="E26" s="150" t="s">
        <v>59</v>
      </c>
      <c r="F26" s="45" t="s">
        <v>105</v>
      </c>
      <c r="G26" s="101" t="s">
        <v>138</v>
      </c>
      <c r="H26" s="57" t="s">
        <v>16</v>
      </c>
      <c r="I26" s="57">
        <v>0</v>
      </c>
      <c r="J26" s="28">
        <f t="shared" si="1"/>
        <v>0</v>
      </c>
      <c r="K26" s="110"/>
      <c r="L26" s="29"/>
      <c r="M26" s="49"/>
    </row>
    <row r="27" spans="1:118" s="33" customFormat="1" ht="98.25" customHeight="1" thickBot="1" x14ac:dyDescent="0.3">
      <c r="A27" s="142" t="s">
        <v>56</v>
      </c>
      <c r="B27" s="106" t="s">
        <v>57</v>
      </c>
      <c r="C27" s="128" t="s">
        <v>98</v>
      </c>
      <c r="D27" s="128" t="s">
        <v>53</v>
      </c>
      <c r="E27" s="149" t="s">
        <v>58</v>
      </c>
      <c r="F27" s="46" t="s">
        <v>106</v>
      </c>
      <c r="G27" s="100" t="s">
        <v>135</v>
      </c>
      <c r="H27" s="66" t="s">
        <v>16</v>
      </c>
      <c r="I27" s="66">
        <v>0</v>
      </c>
      <c r="J27" s="67">
        <f t="shared" si="1"/>
        <v>0</v>
      </c>
      <c r="K27" s="111">
        <f>IF((H27="NA")*AND(H28="NA")*AND(H29="NA")*AND(H30="NA")*AND(H31="NA")*AND(H32="NA")*AND(H33="NA")*AND(H34="NA")*AND(H35="NA"),"-",AVERAGE(J27:J35))</f>
        <v>0</v>
      </c>
      <c r="L27" s="89"/>
      <c r="M27" s="48"/>
      <c r="N27" s="3"/>
      <c r="O27" s="3"/>
      <c r="P27" s="3"/>
      <c r="Q27" s="3"/>
      <c r="R27" s="3"/>
      <c r="S27" s="3"/>
      <c r="T27" s="3"/>
      <c r="U27" s="3"/>
      <c r="V27" s="3"/>
      <c r="W27" s="3"/>
      <c r="X27" s="3"/>
      <c r="Y27" s="3"/>
      <c r="Z27" s="3"/>
      <c r="AA27" s="3"/>
      <c r="AB27" s="3"/>
      <c r="AC27" s="3"/>
      <c r="AD27" s="3"/>
      <c r="AE27" s="3"/>
      <c r="AF27" s="3"/>
    </row>
    <row r="28" spans="1:118" s="3" customFormat="1" ht="83.25" customHeight="1" x14ac:dyDescent="0.25">
      <c r="A28" s="140"/>
      <c r="B28" s="106"/>
      <c r="C28" s="128"/>
      <c r="D28" s="128"/>
      <c r="E28" s="149"/>
      <c r="F28" s="43" t="s">
        <v>107</v>
      </c>
      <c r="G28" s="100" t="s">
        <v>135</v>
      </c>
      <c r="H28" s="56" t="s">
        <v>16</v>
      </c>
      <c r="I28" s="66">
        <v>0</v>
      </c>
      <c r="J28" s="71">
        <f t="shared" si="1"/>
        <v>0</v>
      </c>
      <c r="K28" s="105"/>
      <c r="L28" s="90"/>
      <c r="M28" s="48"/>
    </row>
    <row r="29" spans="1:118" s="3" customFormat="1" ht="61.5" customHeight="1" x14ac:dyDescent="0.25">
      <c r="A29" s="140"/>
      <c r="B29" s="106"/>
      <c r="C29" s="128"/>
      <c r="D29" s="128"/>
      <c r="E29" s="149"/>
      <c r="F29" s="43" t="s">
        <v>108</v>
      </c>
      <c r="G29" s="100" t="s">
        <v>135</v>
      </c>
      <c r="H29" s="56" t="s">
        <v>16</v>
      </c>
      <c r="I29" s="66">
        <v>0</v>
      </c>
      <c r="J29" s="71">
        <f t="shared" si="1"/>
        <v>0</v>
      </c>
      <c r="K29" s="105"/>
      <c r="L29" s="90"/>
      <c r="M29" s="48"/>
    </row>
    <row r="30" spans="1:118" s="3" customFormat="1" ht="51" customHeight="1" x14ac:dyDescent="0.25">
      <c r="A30" s="140"/>
      <c r="B30" s="106" t="s">
        <v>64</v>
      </c>
      <c r="C30" s="107" t="s">
        <v>65</v>
      </c>
      <c r="D30" s="107" t="s">
        <v>50</v>
      </c>
      <c r="E30" s="151" t="s">
        <v>63</v>
      </c>
      <c r="F30" s="43" t="s">
        <v>109</v>
      </c>
      <c r="G30" s="102" t="s">
        <v>137</v>
      </c>
      <c r="H30" s="56" t="s">
        <v>16</v>
      </c>
      <c r="I30" s="37">
        <v>0</v>
      </c>
      <c r="J30" s="37">
        <f t="shared" ref="J30:J52" si="2">IF(H30="NA","-",IF(H30="NON",0,I30))</f>
        <v>0</v>
      </c>
      <c r="K30" s="105"/>
      <c r="L30" s="90"/>
      <c r="M30" s="48"/>
    </row>
    <row r="31" spans="1:118" s="3" customFormat="1" ht="38.25" customHeight="1" x14ac:dyDescent="0.25">
      <c r="A31" s="140"/>
      <c r="B31" s="106"/>
      <c r="C31" s="107"/>
      <c r="D31" s="107"/>
      <c r="E31" s="151"/>
      <c r="F31" s="43" t="s">
        <v>110</v>
      </c>
      <c r="G31" s="100" t="s">
        <v>135</v>
      </c>
      <c r="H31" s="56" t="s">
        <v>16</v>
      </c>
      <c r="I31" s="66">
        <v>0</v>
      </c>
      <c r="J31" s="62"/>
      <c r="K31" s="105"/>
      <c r="L31" s="90"/>
      <c r="M31" s="48"/>
    </row>
    <row r="32" spans="1:118" s="3" customFormat="1" ht="61.5" customHeight="1" x14ac:dyDescent="0.25">
      <c r="A32" s="140"/>
      <c r="B32" s="106"/>
      <c r="C32" s="107"/>
      <c r="D32" s="107"/>
      <c r="E32" s="151"/>
      <c r="F32" s="43" t="s">
        <v>111</v>
      </c>
      <c r="G32" s="100" t="s">
        <v>135</v>
      </c>
      <c r="H32" s="56" t="s">
        <v>16</v>
      </c>
      <c r="I32" s="66">
        <v>0</v>
      </c>
      <c r="J32" s="62"/>
      <c r="K32" s="105"/>
      <c r="L32" s="90"/>
      <c r="M32" s="48"/>
    </row>
    <row r="33" spans="1:24" s="3" customFormat="1" ht="94.5" customHeight="1" x14ac:dyDescent="0.25">
      <c r="A33" s="140"/>
      <c r="B33" s="106"/>
      <c r="C33" s="107"/>
      <c r="D33" s="107"/>
      <c r="E33" s="151"/>
      <c r="F33" s="43" t="s">
        <v>112</v>
      </c>
      <c r="G33" s="100" t="s">
        <v>135</v>
      </c>
      <c r="H33" s="56" t="s">
        <v>16</v>
      </c>
      <c r="I33" s="66">
        <v>0</v>
      </c>
      <c r="J33" s="62"/>
      <c r="K33" s="105"/>
      <c r="L33" s="90"/>
      <c r="M33" s="48"/>
    </row>
    <row r="34" spans="1:24" s="3" customFormat="1" ht="70.5" customHeight="1" x14ac:dyDescent="0.25">
      <c r="A34" s="140"/>
      <c r="B34" s="106"/>
      <c r="C34" s="107"/>
      <c r="D34" s="107"/>
      <c r="E34" s="151"/>
      <c r="F34" s="43" t="s">
        <v>113</v>
      </c>
      <c r="G34" s="100" t="s">
        <v>139</v>
      </c>
      <c r="H34" s="56" t="s">
        <v>16</v>
      </c>
      <c r="I34" s="66">
        <v>0</v>
      </c>
      <c r="J34" s="62"/>
      <c r="K34" s="105"/>
      <c r="L34" s="90"/>
      <c r="M34" s="48"/>
    </row>
    <row r="35" spans="1:24" s="3" customFormat="1" ht="73.5" customHeight="1" x14ac:dyDescent="0.25">
      <c r="A35" s="140"/>
      <c r="B35" s="108"/>
      <c r="C35" s="107"/>
      <c r="D35" s="107"/>
      <c r="E35" s="151"/>
      <c r="F35" s="43" t="s">
        <v>114</v>
      </c>
      <c r="G35" s="100" t="s">
        <v>139</v>
      </c>
      <c r="H35" s="56" t="s">
        <v>16</v>
      </c>
      <c r="I35" s="66">
        <v>0</v>
      </c>
      <c r="J35" s="62"/>
      <c r="K35" s="105"/>
      <c r="L35" s="90"/>
      <c r="M35" s="48"/>
    </row>
    <row r="36" spans="1:24" s="3" customFormat="1" ht="102.75" customHeight="1" x14ac:dyDescent="0.25">
      <c r="A36" s="140"/>
      <c r="B36" s="136" t="s">
        <v>66</v>
      </c>
      <c r="C36" s="131" t="s">
        <v>67</v>
      </c>
      <c r="D36" s="131" t="s">
        <v>50</v>
      </c>
      <c r="E36" s="152" t="s">
        <v>115</v>
      </c>
      <c r="F36" s="43" t="s">
        <v>116</v>
      </c>
      <c r="G36" s="100" t="s">
        <v>135</v>
      </c>
      <c r="H36" s="56" t="s">
        <v>16</v>
      </c>
      <c r="I36" s="30">
        <v>0</v>
      </c>
      <c r="J36" s="30">
        <f t="shared" si="2"/>
        <v>0</v>
      </c>
      <c r="K36" s="105"/>
      <c r="L36" s="90"/>
      <c r="M36" s="50"/>
    </row>
    <row r="37" spans="1:24" s="3" customFormat="1" ht="29.25" customHeight="1" thickBot="1" x14ac:dyDescent="0.3">
      <c r="A37" s="141"/>
      <c r="B37" s="106"/>
      <c r="C37" s="128"/>
      <c r="D37" s="128"/>
      <c r="E37" s="149"/>
      <c r="F37" s="45" t="s">
        <v>117</v>
      </c>
      <c r="G37" s="100" t="s">
        <v>139</v>
      </c>
      <c r="H37" s="66" t="s">
        <v>16</v>
      </c>
      <c r="I37" s="56">
        <v>0</v>
      </c>
      <c r="J37" s="56">
        <f t="shared" si="2"/>
        <v>0</v>
      </c>
      <c r="K37" s="110"/>
      <c r="L37" s="91"/>
      <c r="M37" s="49"/>
    </row>
    <row r="38" spans="1:24" s="3" customFormat="1" ht="68.25" customHeight="1" x14ac:dyDescent="0.25">
      <c r="A38" s="142" t="s">
        <v>68</v>
      </c>
      <c r="B38" s="143" t="s">
        <v>70</v>
      </c>
      <c r="C38" s="129" t="s">
        <v>71</v>
      </c>
      <c r="D38" s="129" t="s">
        <v>53</v>
      </c>
      <c r="E38" s="153" t="s">
        <v>69</v>
      </c>
      <c r="F38" s="85" t="s">
        <v>119</v>
      </c>
      <c r="G38" s="103" t="s">
        <v>140</v>
      </c>
      <c r="H38" s="68" t="s">
        <v>16</v>
      </c>
      <c r="I38" s="68">
        <v>0</v>
      </c>
      <c r="J38" s="56">
        <f t="shared" si="2"/>
        <v>0</v>
      </c>
      <c r="K38" s="111">
        <f>IF((H38="NA")*AND(H39="NA")*AND(H40="NA"),"-",AVERAGE(J38:J40))</f>
        <v>0</v>
      </c>
      <c r="L38" s="39"/>
      <c r="M38" s="51"/>
    </row>
    <row r="39" spans="1:24" s="3" customFormat="1" ht="66.75" customHeight="1" x14ac:dyDescent="0.25">
      <c r="A39" s="140"/>
      <c r="B39" s="144"/>
      <c r="C39" s="107"/>
      <c r="D39" s="107"/>
      <c r="E39" s="154"/>
      <c r="F39" s="43" t="s">
        <v>118</v>
      </c>
      <c r="G39" s="103" t="s">
        <v>140</v>
      </c>
      <c r="H39" s="56" t="s">
        <v>16</v>
      </c>
      <c r="I39" s="68">
        <v>0</v>
      </c>
      <c r="J39" s="56">
        <f t="shared" si="2"/>
        <v>0</v>
      </c>
      <c r="K39" s="105"/>
      <c r="L39" s="38"/>
      <c r="M39" s="48"/>
    </row>
    <row r="40" spans="1:24" s="3" customFormat="1" ht="57" customHeight="1" thickBot="1" x14ac:dyDescent="0.3">
      <c r="A40" s="141"/>
      <c r="B40" s="145"/>
      <c r="C40" s="130"/>
      <c r="D40" s="130"/>
      <c r="E40" s="155"/>
      <c r="F40" s="45" t="s">
        <v>120</v>
      </c>
      <c r="G40" s="103" t="s">
        <v>140</v>
      </c>
      <c r="H40" s="92" t="s">
        <v>16</v>
      </c>
      <c r="I40" s="68">
        <v>0</v>
      </c>
      <c r="J40" s="56">
        <f t="shared" si="2"/>
        <v>0</v>
      </c>
      <c r="K40" s="105"/>
      <c r="L40" s="29"/>
      <c r="M40" s="49"/>
    </row>
    <row r="41" spans="1:24" s="3" customFormat="1" ht="117.75" customHeight="1" x14ac:dyDescent="0.25">
      <c r="A41" s="142" t="s">
        <v>72</v>
      </c>
      <c r="B41" s="134" t="s">
        <v>133</v>
      </c>
      <c r="C41" s="133" t="s">
        <v>73</v>
      </c>
      <c r="D41" s="133" t="s">
        <v>53</v>
      </c>
      <c r="E41" s="156" t="s">
        <v>74</v>
      </c>
      <c r="F41" s="85" t="s">
        <v>121</v>
      </c>
      <c r="G41" s="100" t="s">
        <v>136</v>
      </c>
      <c r="H41" s="68" t="s">
        <v>16</v>
      </c>
      <c r="I41" s="68">
        <v>0</v>
      </c>
      <c r="J41" s="56">
        <f t="shared" si="2"/>
        <v>0</v>
      </c>
      <c r="K41" s="105">
        <f>IF((H41="NA")*AND(H42="NA")*AND(H43="NA")*AND(H44="NA")*AND(H45="NA"),"-",AVERAGE(J41:J45))</f>
        <v>0</v>
      </c>
      <c r="L41" s="38"/>
      <c r="M41" s="48"/>
    </row>
    <row r="42" spans="1:24" s="3" customFormat="1" ht="75.75" customHeight="1" x14ac:dyDescent="0.25">
      <c r="A42" s="140"/>
      <c r="B42" s="135"/>
      <c r="C42" s="107"/>
      <c r="D42" s="107"/>
      <c r="E42" s="157"/>
      <c r="F42" s="43" t="s">
        <v>122</v>
      </c>
      <c r="G42" s="100" t="s">
        <v>136</v>
      </c>
      <c r="H42" s="56" t="s">
        <v>16</v>
      </c>
      <c r="I42" s="68">
        <v>0</v>
      </c>
      <c r="J42" s="56">
        <f t="shared" si="2"/>
        <v>0</v>
      </c>
      <c r="K42" s="105"/>
      <c r="L42" s="21"/>
      <c r="M42" s="21"/>
    </row>
    <row r="43" spans="1:24" s="3" customFormat="1" ht="303.75" customHeight="1" x14ac:dyDescent="0.25">
      <c r="A43" s="140"/>
      <c r="B43" s="136" t="s">
        <v>75</v>
      </c>
      <c r="C43" s="131" t="s">
        <v>76</v>
      </c>
      <c r="D43" s="131" t="s">
        <v>53</v>
      </c>
      <c r="E43" s="158" t="s">
        <v>77</v>
      </c>
      <c r="F43" s="43" t="s">
        <v>123</v>
      </c>
      <c r="G43" s="100" t="s">
        <v>136</v>
      </c>
      <c r="H43" s="56" t="s">
        <v>16</v>
      </c>
      <c r="I43" s="56">
        <v>0</v>
      </c>
      <c r="J43" s="56">
        <f t="shared" si="2"/>
        <v>0</v>
      </c>
      <c r="K43" s="105"/>
      <c r="L43" s="21"/>
      <c r="M43" s="21"/>
    </row>
    <row r="44" spans="1:24" s="3" customFormat="1" ht="75.75" customHeight="1" x14ac:dyDescent="0.25">
      <c r="A44" s="140"/>
      <c r="B44" s="106"/>
      <c r="C44" s="128"/>
      <c r="D44" s="128"/>
      <c r="E44" s="159"/>
      <c r="F44" s="44" t="s">
        <v>124</v>
      </c>
      <c r="G44" s="100" t="s">
        <v>136</v>
      </c>
      <c r="H44" s="61" t="s">
        <v>16</v>
      </c>
      <c r="I44" s="68">
        <v>0</v>
      </c>
      <c r="J44" s="56">
        <f t="shared" si="2"/>
        <v>0</v>
      </c>
      <c r="K44" s="105"/>
      <c r="L44" s="21"/>
      <c r="M44" s="21"/>
    </row>
    <row r="45" spans="1:24" s="3" customFormat="1" ht="75.75" customHeight="1" thickBot="1" x14ac:dyDescent="0.3">
      <c r="A45" s="141"/>
      <c r="B45" s="139"/>
      <c r="C45" s="132"/>
      <c r="D45" s="132"/>
      <c r="E45" s="160"/>
      <c r="F45" s="45" t="s">
        <v>125</v>
      </c>
      <c r="G45" s="101" t="s">
        <v>139</v>
      </c>
      <c r="H45" s="57" t="s">
        <v>16</v>
      </c>
      <c r="I45" s="68">
        <v>0</v>
      </c>
      <c r="J45" s="56">
        <f t="shared" si="2"/>
        <v>0</v>
      </c>
      <c r="K45" s="105"/>
      <c r="L45" s="29"/>
      <c r="M45" s="49"/>
    </row>
    <row r="46" spans="1:24" s="33" customFormat="1" ht="117" customHeight="1" thickBot="1" x14ac:dyDescent="0.3">
      <c r="A46" s="140" t="s">
        <v>85</v>
      </c>
      <c r="B46" s="138" t="s">
        <v>78</v>
      </c>
      <c r="C46" s="137" t="s">
        <v>79</v>
      </c>
      <c r="D46" s="137" t="s">
        <v>81</v>
      </c>
      <c r="E46" s="161" t="s">
        <v>80</v>
      </c>
      <c r="F46" s="85" t="s">
        <v>126</v>
      </c>
      <c r="G46" s="104" t="s">
        <v>135</v>
      </c>
      <c r="H46" s="68" t="s">
        <v>16</v>
      </c>
      <c r="I46" s="68">
        <v>0</v>
      </c>
      <c r="J46" s="56">
        <f t="shared" si="2"/>
        <v>0</v>
      </c>
      <c r="K46" s="105">
        <f>IF((H46="NA")*AND(H47="NA")*AND(H48="NA")*AND(H49="NA"),"-",AVERAGE(J46:J49))</f>
        <v>0</v>
      </c>
      <c r="L46" s="39"/>
      <c r="M46" s="39"/>
      <c r="N46" s="3"/>
      <c r="O46" s="3"/>
      <c r="P46" s="3"/>
      <c r="Q46" s="3"/>
      <c r="R46" s="3"/>
      <c r="S46" s="3"/>
      <c r="T46" s="3"/>
      <c r="U46" s="3"/>
      <c r="V46" s="3"/>
      <c r="W46" s="3"/>
      <c r="X46" s="3"/>
    </row>
    <row r="47" spans="1:24" s="3" customFormat="1" ht="106.5" customHeight="1" x14ac:dyDescent="0.25">
      <c r="A47" s="140"/>
      <c r="B47" s="106"/>
      <c r="C47" s="128"/>
      <c r="D47" s="128"/>
      <c r="E47" s="162"/>
      <c r="F47" s="43" t="s">
        <v>127</v>
      </c>
      <c r="G47" s="100" t="s">
        <v>135</v>
      </c>
      <c r="H47" s="60" t="s">
        <v>16</v>
      </c>
      <c r="I47" s="62">
        <v>0</v>
      </c>
      <c r="J47" s="56">
        <f t="shared" si="2"/>
        <v>0</v>
      </c>
      <c r="K47" s="105"/>
      <c r="L47" s="38"/>
      <c r="M47" s="48"/>
    </row>
    <row r="48" spans="1:24" s="3" customFormat="1" ht="90.75" customHeight="1" x14ac:dyDescent="0.25">
      <c r="A48" s="140"/>
      <c r="B48" s="106"/>
      <c r="C48" s="128"/>
      <c r="D48" s="128"/>
      <c r="E48" s="162"/>
      <c r="F48" s="43" t="s">
        <v>128</v>
      </c>
      <c r="G48" s="104" t="s">
        <v>135</v>
      </c>
      <c r="H48" s="60" t="s">
        <v>16</v>
      </c>
      <c r="I48" s="62">
        <v>0</v>
      </c>
      <c r="J48" s="56">
        <f t="shared" si="2"/>
        <v>0</v>
      </c>
      <c r="K48" s="105"/>
      <c r="L48" s="38"/>
      <c r="M48" s="48"/>
    </row>
    <row r="49" spans="1:118" s="3" customFormat="1" ht="45" customHeight="1" thickBot="1" x14ac:dyDescent="0.3">
      <c r="A49" s="141"/>
      <c r="B49" s="139"/>
      <c r="C49" s="132"/>
      <c r="D49" s="132"/>
      <c r="E49" s="163"/>
      <c r="F49" s="45" t="s">
        <v>129</v>
      </c>
      <c r="G49" s="101" t="s">
        <v>139</v>
      </c>
      <c r="H49" s="57" t="s">
        <v>16</v>
      </c>
      <c r="I49" s="57">
        <v>0</v>
      </c>
      <c r="J49" s="56">
        <f t="shared" si="2"/>
        <v>0</v>
      </c>
      <c r="K49" s="105"/>
      <c r="L49" s="29"/>
      <c r="M49" s="49"/>
    </row>
    <row r="50" spans="1:118" s="3" customFormat="1" ht="252" customHeight="1" thickBot="1" x14ac:dyDescent="0.3">
      <c r="A50" s="58" t="s">
        <v>84</v>
      </c>
      <c r="B50" s="70" t="s">
        <v>83</v>
      </c>
      <c r="C50" s="65" t="s">
        <v>82</v>
      </c>
      <c r="D50" s="65" t="s">
        <v>87</v>
      </c>
      <c r="E50" s="165" t="s">
        <v>86</v>
      </c>
      <c r="F50" s="46" t="s">
        <v>130</v>
      </c>
      <c r="G50" s="104" t="s">
        <v>141</v>
      </c>
      <c r="H50" s="69" t="s">
        <v>16</v>
      </c>
      <c r="I50" s="69">
        <v>0</v>
      </c>
      <c r="J50" s="57">
        <f t="shared" si="2"/>
        <v>0</v>
      </c>
      <c r="K50" s="57">
        <f>IF((H50="NA"),"-",AVERAGE(J50:J50))</f>
        <v>0</v>
      </c>
      <c r="L50" s="32"/>
      <c r="M50" s="53"/>
    </row>
    <row r="51" spans="1:118" s="3" customFormat="1" ht="105.75" thickBot="1" x14ac:dyDescent="0.3">
      <c r="A51" s="98" t="s">
        <v>91</v>
      </c>
      <c r="B51" s="97" t="s">
        <v>89</v>
      </c>
      <c r="C51" s="86" t="s">
        <v>90</v>
      </c>
      <c r="D51" s="86" t="s">
        <v>92</v>
      </c>
      <c r="E51" s="166" t="s">
        <v>88</v>
      </c>
      <c r="F51" s="87" t="s">
        <v>131</v>
      </c>
      <c r="G51" s="100" t="s">
        <v>136</v>
      </c>
      <c r="H51" s="69" t="s">
        <v>16</v>
      </c>
      <c r="I51" s="69">
        <v>0</v>
      </c>
      <c r="J51" s="57">
        <f t="shared" si="2"/>
        <v>0</v>
      </c>
      <c r="K51" s="57">
        <f>IF((H51="NA"),"-",AVERAGE(J51:J51))</f>
        <v>0</v>
      </c>
      <c r="L51" s="95"/>
      <c r="M51" s="96"/>
    </row>
    <row r="52" spans="1:118" ht="225" customHeight="1" thickBot="1" x14ac:dyDescent="0.3">
      <c r="A52" s="98" t="s">
        <v>93</v>
      </c>
      <c r="B52" s="97" t="s">
        <v>94</v>
      </c>
      <c r="C52" s="86" t="s">
        <v>95</v>
      </c>
      <c r="D52" s="86" t="s">
        <v>96</v>
      </c>
      <c r="E52" s="164" t="s">
        <v>97</v>
      </c>
      <c r="F52" s="87" t="s">
        <v>132</v>
      </c>
      <c r="G52" s="88" t="s">
        <v>142</v>
      </c>
      <c r="H52" s="69" t="s">
        <v>16</v>
      </c>
      <c r="I52" s="69">
        <v>0</v>
      </c>
      <c r="J52" s="57">
        <f>IF(H52="NA","-",IF(H52="NON",0,I52))</f>
        <v>0</v>
      </c>
      <c r="K52" s="57">
        <f>IF((H52="NA"),"-",AVERAGE(J52:J52))</f>
        <v>0</v>
      </c>
      <c r="L52" s="93"/>
      <c r="M52" s="94"/>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row>
    <row r="53" spans="1:118" x14ac:dyDescent="0.25">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row>
    <row r="54" spans="1:118" x14ac:dyDescent="0.25">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row>
    <row r="55" spans="1:118" x14ac:dyDescent="0.25">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row>
    <row r="56" spans="1:118" x14ac:dyDescent="0.25">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row>
    <row r="57" spans="1:118" x14ac:dyDescent="0.25">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row>
    <row r="58" spans="1:118" x14ac:dyDescent="0.25">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row>
    <row r="63" spans="1:118" x14ac:dyDescent="0.25">
      <c r="E63" s="11"/>
    </row>
    <row r="64" spans="1:118" x14ac:dyDescent="0.25">
      <c r="E64" s="11"/>
    </row>
  </sheetData>
  <autoFilter ref="A19:M19" xr:uid="{00000000-0009-0000-0000-000001000000}"/>
  <mergeCells count="62">
    <mergeCell ref="C27:C29"/>
    <mergeCell ref="A46:A49"/>
    <mergeCell ref="A13:D13"/>
    <mergeCell ref="A14:D14"/>
    <mergeCell ref="A15:D15"/>
    <mergeCell ref="C43:C45"/>
    <mergeCell ref="B43:B45"/>
    <mergeCell ref="A41:A45"/>
    <mergeCell ref="C38:C40"/>
    <mergeCell ref="B38:B40"/>
    <mergeCell ref="A38:A40"/>
    <mergeCell ref="A27:A37"/>
    <mergeCell ref="C22:C23"/>
    <mergeCell ref="B22:B23"/>
    <mergeCell ref="C24:C25"/>
    <mergeCell ref="B24:B25"/>
    <mergeCell ref="A21:A25"/>
    <mergeCell ref="B36:B37"/>
    <mergeCell ref="C36:C37"/>
    <mergeCell ref="D36:D37"/>
    <mergeCell ref="E36:E37"/>
    <mergeCell ref="E46:E49"/>
    <mergeCell ref="D46:D49"/>
    <mergeCell ref="C46:C49"/>
    <mergeCell ref="B46:B49"/>
    <mergeCell ref="D22:D23"/>
    <mergeCell ref="E24:E25"/>
    <mergeCell ref="D24:D25"/>
    <mergeCell ref="E27:E29"/>
    <mergeCell ref="D27:D29"/>
    <mergeCell ref="K21:K26"/>
    <mergeCell ref="K27:K37"/>
    <mergeCell ref="A8:D8"/>
    <mergeCell ref="A18:G18"/>
    <mergeCell ref="A1:M1"/>
    <mergeCell ref="A3:E3"/>
    <mergeCell ref="A5:D5"/>
    <mergeCell ref="A7:D7"/>
    <mergeCell ref="A6:D6"/>
    <mergeCell ref="I3:L3"/>
    <mergeCell ref="A9:D9"/>
    <mergeCell ref="A10:D10"/>
    <mergeCell ref="A11:D11"/>
    <mergeCell ref="A12:D12"/>
    <mergeCell ref="A17:D17"/>
    <mergeCell ref="E22:E23"/>
    <mergeCell ref="K41:K45"/>
    <mergeCell ref="K46:K49"/>
    <mergeCell ref="B27:B29"/>
    <mergeCell ref="C30:C35"/>
    <mergeCell ref="B30:B35"/>
    <mergeCell ref="E30:E35"/>
    <mergeCell ref="D30:D35"/>
    <mergeCell ref="E38:E40"/>
    <mergeCell ref="D38:D40"/>
    <mergeCell ref="E43:E45"/>
    <mergeCell ref="D43:D45"/>
    <mergeCell ref="K38:K40"/>
    <mergeCell ref="E41:E42"/>
    <mergeCell ref="D41:D42"/>
    <mergeCell ref="C41:C42"/>
    <mergeCell ref="B41:B42"/>
  </mergeCells>
  <phoneticPr fontId="14" type="noConversion"/>
  <conditionalFormatting sqref="L20:M27 L38:M50 M28:M30 M33:M37">
    <cfRule type="expression" dxfId="1" priority="33">
      <formula>G20="YES"</formula>
    </cfRule>
  </conditionalFormatting>
  <conditionalFormatting sqref="M31:M32">
    <cfRule type="expression" dxfId="0" priority="1">
      <formula>H31="YES"</formula>
    </cfRule>
  </conditionalFormatting>
  <pageMargins left="0.31496062992125984" right="0.31496062992125984" top="0.35433070866141736" bottom="0.35433070866141736" header="0.31496062992125984" footer="0.31496062992125984"/>
  <pageSetup paperSize="9" scale="53" fitToHeight="0" orientation="landscape" r:id="rId1"/>
  <headerFooter>
    <oddFooter>&amp;R&amp;P&amp;L&amp;1#&amp;"Calibri"&amp;10&amp;K000000TOTAL Classification: Restricted Distribution TOTAL - All rights reserved</oddFooter>
  </headerFooter>
  <rowBreaks count="1" manualBreakCount="1">
    <brk id="1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Feuil2!$A$2:$A$4</xm:f>
          </x14:formula1>
          <xm:sqref>H20:H52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4"/>
  <sheetViews>
    <sheetView workbookViewId="0">
      <selection activeCell="A2" sqref="A2:A4"/>
    </sheetView>
  </sheetViews>
  <sheetFormatPr baseColWidth="10" defaultRowHeight="15" x14ac:dyDescent="0.25"/>
  <sheetData>
    <row r="2" spans="1:1" x14ac:dyDescent="0.25">
      <c r="A2" t="s">
        <v>15</v>
      </c>
    </row>
    <row r="3" spans="1:1" x14ac:dyDescent="0.25">
      <c r="A3" t="s">
        <v>16</v>
      </c>
    </row>
    <row r="4" spans="1:1" x14ac:dyDescent="0.25">
      <c r="A4" t="s">
        <v>33</v>
      </c>
    </row>
  </sheetData>
  <dataValidations count="1">
    <dataValidation type="list" allowBlank="1" showInputMessage="1" showErrorMessage="1" sqref="C2" xr:uid="{00000000-0002-0000-0200-000000000000}">
      <formula1>$A$2:$A$3</formula1>
    </dataValidation>
  </dataValidations>
  <pageMargins left="0.7" right="0.7" top="0.75" bottom="0.75" header="0.3" footer="0.3"/>
  <pageSetup orientation="portrait" r:id="rId1"/>
  <headerFooter>
    <oddFooter>&amp;L&amp;1#&amp;"Calibri"&amp;10&amp;K000000TOTAL Classification: Restricted Distribution TOTAL - All rights reserved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CR-GR-HSE-422</vt:lpstr>
      <vt:lpstr>Feuil2</vt:lpstr>
      <vt:lpstr>'CR-GR-HSE-422'!Zone_d_impression</vt:lpstr>
    </vt:vector>
  </TitlesOfParts>
  <Company>TOTAL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KOZMAN</dc:creator>
  <cp:lastModifiedBy>Aurelie SALA</cp:lastModifiedBy>
  <cp:lastPrinted>2019-10-31T08:29:21Z</cp:lastPrinted>
  <dcterms:created xsi:type="dcterms:W3CDTF">2018-06-26T06:40:28Z</dcterms:created>
  <dcterms:modified xsi:type="dcterms:W3CDTF">2020-11-06T10:20:36Z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30ed1b-e95f-40b5-af89-828263f287a7_Enabled">
    <vt:lpwstr>True</vt:lpwstr>
  </property>
  <property fmtid="{D5CDD505-2E9C-101B-9397-08002B2CF9AE}" pid="3" name="MSIP_Label_2b30ed1b-e95f-40b5-af89-828263f287a7_SiteId">
    <vt:lpwstr>329e91b0-e21f-48fb-a071-456717ecc28e</vt:lpwstr>
  </property>
  <property fmtid="{D5CDD505-2E9C-101B-9397-08002B2CF9AE}" pid="4" name="MSIP_Label_2b30ed1b-e95f-40b5-af89-828263f287a7_Owner">
    <vt:lpwstr>aurelie.sala@total.com</vt:lpwstr>
  </property>
  <property fmtid="{D5CDD505-2E9C-101B-9397-08002B2CF9AE}" pid="5" name="MSIP_Label_2b30ed1b-e95f-40b5-af89-828263f287a7_SetDate">
    <vt:lpwstr>2020-07-10T10:47:05.6316573Z</vt:lpwstr>
  </property>
  <property fmtid="{D5CDD505-2E9C-101B-9397-08002B2CF9AE}" pid="6" name="MSIP_Label_2b30ed1b-e95f-40b5-af89-828263f287a7_Name">
    <vt:lpwstr>Restricted</vt:lpwstr>
  </property>
  <property fmtid="{D5CDD505-2E9C-101B-9397-08002B2CF9AE}" pid="7" name="MSIP_Label_2b30ed1b-e95f-40b5-af89-828263f287a7_Application">
    <vt:lpwstr>Microsoft Azure Information Protection</vt:lpwstr>
  </property>
  <property fmtid="{D5CDD505-2E9C-101B-9397-08002B2CF9AE}" pid="8" name="MSIP_Label_2b30ed1b-e95f-40b5-af89-828263f287a7_ActionId">
    <vt:lpwstr>182c1dec-3e5d-4307-a12c-ef23aff0e2ab</vt:lpwstr>
  </property>
  <property fmtid="{D5CDD505-2E9C-101B-9397-08002B2CF9AE}" pid="9" name="MSIP_Label_2b30ed1b-e95f-40b5-af89-828263f287a7_Extended_MSFT_Method">
    <vt:lpwstr>Automatic</vt:lpwstr>
  </property>
  <property fmtid="{D5CDD505-2E9C-101B-9397-08002B2CF9AE}" pid="10" name="Sensitivity">
    <vt:lpwstr>Restricted</vt:lpwstr>
  </property>
</Properties>
</file>