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C:\Local\Coordinateur HSEEE\2023\CR\CR 420\"/>
    </mc:Choice>
  </mc:AlternateContent>
  <xr:revisionPtr revIDLastSave="0" documentId="13_ncr:1_{F6F034ED-31D6-4E5F-956D-A7829E5B118A}" xr6:coauthVersionLast="47" xr6:coauthVersionMax="47" xr10:uidLastSave="{00000000-0000-0000-0000-000000000000}"/>
  <bookViews>
    <workbookView xWindow="29025" yWindow="1815" windowWidth="21600" windowHeight="11385" tabRatio="768" firstSheet="1" activeTab="1" xr2:uid="{00000000-000D-0000-FFFF-FFFF00000000}"/>
  </bookViews>
  <sheets>
    <sheet name="Feuil1" sheetId="8" state="hidden" r:id="rId1"/>
    <sheet name="CR" sheetId="1" r:id="rId2"/>
    <sheet name="Feuil2" sheetId="9" state="hidden" r:id="rId3"/>
  </sheets>
  <definedNames>
    <definedName name="_xlnm._FilterDatabase" localSheetId="1" hidden="1">CR!$A$2:$M$2</definedName>
    <definedName name="_xlnm.Print_Area" localSheetId="1">CR!$A$1:$M$36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1" l="1"/>
  <c r="K31" i="1"/>
  <c r="K30" i="1"/>
  <c r="K29" i="1"/>
  <c r="K28" i="1"/>
  <c r="K26" i="1"/>
  <c r="K25" i="1"/>
  <c r="K23" i="1"/>
  <c r="K22" i="1"/>
  <c r="K19" i="1"/>
  <c r="J20" i="1"/>
  <c r="J21" i="1"/>
  <c r="K18" i="1"/>
  <c r="K15" i="1"/>
  <c r="K8" i="1"/>
  <c r="J3" i="1" l="1"/>
  <c r="J5" i="1"/>
  <c r="J6" i="1"/>
  <c r="J7" i="1"/>
  <c r="J8" i="1"/>
  <c r="J9" i="1"/>
  <c r="J10" i="1"/>
  <c r="J11" i="1"/>
  <c r="J12" i="1"/>
  <c r="J13" i="1"/>
  <c r="K13" i="1" s="1"/>
  <c r="J14" i="1"/>
  <c r="J15" i="1"/>
  <c r="J16" i="1"/>
  <c r="J17" i="1"/>
  <c r="J18" i="1"/>
  <c r="J19" i="1"/>
  <c r="K5" i="1" l="1"/>
  <c r="K10" i="1"/>
  <c r="K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tc={49BED2E6-27E7-4A6E-942F-12CAC7675220}</author>
  </authors>
  <commentList>
    <comment ref="J2" authorId="0" shapeId="0" xr:uid="{00000000-0006-0000-0100-00000100000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Ne pas modifier le contenu de la case</t>
      </text>
    </comment>
  </commentList>
</comments>
</file>

<file path=xl/sharedStrings.xml><?xml version="1.0" encoding="utf-8"?>
<sst xmlns="http://schemas.openxmlformats.org/spreadsheetml/2006/main" count="205" uniqueCount="154">
  <si>
    <t>Section</t>
  </si>
  <si>
    <t>Sub Section</t>
  </si>
  <si>
    <t>Maestro Expectations</t>
  </si>
  <si>
    <t>% of Conformity</t>
  </si>
  <si>
    <t>3.2 Preparation</t>
  </si>
  <si>
    <t>3.2.1 HSE qualification of contractors</t>
  </si>
  <si>
    <t>Expectations 05.01; 05.02; 05.03</t>
  </si>
  <si>
    <t>3.2.2 Tracking and updating of contractors’ HSE qualification</t>
  </si>
  <si>
    <t>Expectations 05.01; 05.02</t>
  </si>
  <si>
    <t>3.2.3 HSE competency of the Technical Representative</t>
  </si>
  <si>
    <t>Expectation 05.01</t>
  </si>
  <si>
    <t>3.2.4 Preliminary assessment of HSE risks</t>
  </si>
  <si>
    <t>Expectation 05.03</t>
  </si>
  <si>
    <t>3.2.5 HSE contractual mode</t>
  </si>
  <si>
    <t>YES</t>
  </si>
  <si>
    <t>NO</t>
  </si>
  <si>
    <t>% of compliance</t>
  </si>
  <si>
    <t>Section Description</t>
  </si>
  <si>
    <t>Sub Section description</t>
  </si>
  <si>
    <t>Requirements</t>
  </si>
  <si>
    <t>Do you have…?</t>
  </si>
  <si>
    <t>% of compliance per requirement</t>
  </si>
  <si>
    <t>Formal procedure number of the affiliate, if any</t>
  </si>
  <si>
    <t>Action Plan (if not compliant)</t>
  </si>
  <si>
    <t>Zone Requirements or Guiding document or recommendation</t>
  </si>
  <si>
    <t>NA</t>
  </si>
  <si>
    <t>Compliance status</t>
  </si>
  <si>
    <r>
      <t>% of compliance</t>
    </r>
    <r>
      <rPr>
        <b/>
        <sz val="12"/>
        <color rgb="FFFF0000"/>
        <rFont val="Calibri"/>
        <family val="2"/>
        <scheme val="minor"/>
      </rPr>
      <t xml:space="preserve"> (X% if YES, 0% if NO,-if NA)</t>
    </r>
  </si>
  <si>
    <t xml:space="preserve">3.1.1 </t>
  </si>
  <si>
    <t xml:space="preserve">3.1.2 </t>
  </si>
  <si>
    <t>3.2 Organisation</t>
  </si>
  <si>
    <t xml:space="preserve"> 3.2.1</t>
  </si>
  <si>
    <t>3.2.2</t>
  </si>
  <si>
    <t xml:space="preserve">3.3.1 </t>
  </si>
  <si>
    <t>3.3.2</t>
  </si>
  <si>
    <t xml:space="preserve">3.3.3 </t>
  </si>
  <si>
    <t>3.3.4</t>
  </si>
  <si>
    <t xml:space="preserve"> 3.3.5</t>
  </si>
  <si>
    <t>3.3.6</t>
  </si>
  <si>
    <t>3.3.7</t>
  </si>
  <si>
    <t xml:space="preserve"> 3.4.1</t>
  </si>
  <si>
    <t>Une analyse de risques est réalisée avant toute opération de levage.
Le niveau de détail de l’analyse de risques est fonction de la catégorie (1, 2 et 3) de l’opération de levage.</t>
  </si>
  <si>
    <t xml:space="preserve">3.4.2 </t>
  </si>
  <si>
    <t>3.4.3</t>
  </si>
  <si>
    <t>3.4.4</t>
  </si>
  <si>
    <t>3.5.1</t>
  </si>
  <si>
    <t>3.5.2</t>
  </si>
  <si>
    <t xml:space="preserve"> 3.5.3</t>
  </si>
  <si>
    <t>3.5.4</t>
  </si>
  <si>
    <t xml:space="preserve"> 3.5.5</t>
  </si>
  <si>
    <t>Is the procedure for managing lifting operations based on the requirements of this rule?</t>
  </si>
  <si>
    <t>Is the procedure implemented by each entity or subsidiary?</t>
  </si>
  <si>
    <t>Are lifting operations categorised according to their criticality levels using the criteria defined in 
Annex 3?</t>
  </si>
  <si>
    <t>Are lifting operations managed in accordance with the requirements of the regulation in a management mode?</t>
  </si>
  <si>
    <t xml:space="preserve">The competent persons for planning lifting operations, for validating the lifting files and for 
and for the supervision of lifting operations are they appointed by the entity or subsidiary? </t>
  </si>
  <si>
    <t xml:space="preserve">Are all persons involved in the preparation and execution of a
execution of a lifting operation are trained in accordance with their roles and responsibilities </t>
  </si>
  <si>
    <t>Do all persons involved in the preparation and execution of a lifting
execution of a lifting operation hold the required authorisations?</t>
  </si>
  <si>
    <t xml:space="preserve">Is all the lifting equipment used designed, manufactured, certified and in compliance with international or local standards and validated by the company's technical support? 
</t>
  </si>
  <si>
    <t xml:space="preserve">
Is the equipment subject to a periodic general inspection by a recognised and approved inspection body?</t>
  </si>
  <si>
    <t>Is the certificate of conformity and/or the certificate of the initial overload test 
 available on request at the place where the lifting operation is carried out?</t>
  </si>
  <si>
    <t>Does each entity or subsidiary establish and maintain a register of the lifting equipment it owns or leases?</t>
  </si>
  <si>
    <t xml:space="preserve">Does the register show at least:
▪ the manufacturer's name, description, type and model ;
▪ the serial number or a unique identification number;
▪ the date of manufacture and the date of first use;
▪ the dates of each load test and each test with proof load;
▪ dates of periodic general inspections and detailed examinations. </t>
  </si>
  <si>
    <t>Do you have a preventive, curative and conditional maintenance programme for lifting equipment?</t>
  </si>
  <si>
    <t>Does the maintenance programme take into account the manufacturers' recommendations and is it adapted to the conditions of use?
.</t>
  </si>
  <si>
    <t xml:space="preserve">Are details and history updated daily in an inspection and maintenance logbook? </t>
  </si>
  <si>
    <t xml:space="preserve">Is there a valid periodic general inspection report available at the place of execution? </t>
  </si>
  <si>
    <t xml:space="preserve"> does the operator or user 
visually inspect all lifting equipment before each use?</t>
  </si>
  <si>
    <t xml:space="preserve">Is non-portable lifting equipment owned or leased by the entity or subsidiary included in the logbook? </t>
  </si>
  <si>
    <t>Are the activities of offshore cranes included in this logbook in a specific section? 
in a specific section? mentioning at least :
▪ the date ;
▪ the number of lifts carried out; ▪ the mass and the range;
▪ the mass and range.</t>
  </si>
  <si>
    <t>Do you use personal lifting equipment that is exclusively reserved and specifically designed and certified
for this purpose.</t>
  </si>
  <si>
    <t>Do you carry out a risk analysis before any lifting operation?</t>
  </si>
  <si>
    <t>Detail the level of risk analysis according to the category (1, 2 and 3) of the lifting operation.</t>
  </si>
  <si>
    <t xml:space="preserve">Have you prepared a lifting file for any lifting operation of a suspended load of any category? </t>
  </si>
  <si>
    <t xml:space="preserve">For any lifting operation, whatever its category, is the lifting file validated by the person responsible for the file? </t>
  </si>
  <si>
    <t xml:space="preserve">For category 3 operations, have the lifting file technically validated by a person competent in lifting operations 
competent person for lifting operations for this purpose, employed by the Company or contracted for this purpose? </t>
  </si>
  <si>
    <t xml:space="preserve">Category 3 lifting operations above active installations or near lines 
are subject to formal authorisation </t>
  </si>
  <si>
    <t>Are category 3 lifting operations supervised by a competent person?</t>
  </si>
  <si>
    <t>Do you draw up an operational checklist before any lifting begins?</t>
  </si>
  <si>
    <t>Have you restricted access to the lifting area and the lifting device?</t>
  </si>
  <si>
    <t xml:space="preserve">do you adequately control and/or mark the access area to the lifting device? </t>
  </si>
  <si>
    <t>Is the control of the load's movements assured?</t>
  </si>
  <si>
    <t xml:space="preserve">Do you prohibit the guiding of the load by hand? </t>
  </si>
  <si>
    <t>Are specific devices (restraining ropes, guide lines, pike poles, etc.)
are subject to prior risk assessment.</t>
  </si>
  <si>
    <t xml:space="preserve">Do you conduct a debriefing with all those involved at the end of any category 2 and 3 lifting operation? </t>
  </si>
  <si>
    <t>3.1 Management of Lifting Operations</t>
  </si>
  <si>
    <t>Lifting Operations Management Procedure</t>
  </si>
  <si>
    <t>( 04.01)</t>
  </si>
  <si>
    <t>A procedure for the management of lifting operations based on the requirements of this rule is established 
and implemented by each entity or affiliate.</t>
  </si>
  <si>
    <t>The various points, at least, covered by this procedure are listed in GS-GR-HSE-464 “HSE Requirements for 
Lifting Operations” and in particular:
- Consideration of the regulations of the country in which the entity or affiliate operates;
- The list of approved certification bodies accepted by the entity or affiliate;
- The definition of the roles and responsibilities of the different actors involved, within the entity or 
affiliate, in the preparation and execution of these operations, in accordance with the ISO 12480-1
standard (see Appendix 2);
- The cases in which a lifting operation does not require a work permit in accordance with the 
requirements of CR-GR-HSE-402 Work permit process;
- The categorisation of lifting operations and the minimum monitoring required by the entity or affiliate.</t>
  </si>
  <si>
    <t>Categorisation and Management of Lifting Operations</t>
  </si>
  <si>
    <t>(03.01, 03.04, 03.05, 04.10)}</t>
  </si>
  <si>
    <t xml:space="preserve">Any lifting operations are categorised according to their level of criticality using the criteria defined in 
Appendix 3 and managed (organisation, documentation, monitoring) in compliance with the requirements 
of this rule and according to a management method described in Appendix 4:
▪ Category 1: simple lifting operation;
▪ Category 2: standard lifting operation;
▪ Category 3: critical lifting operation. </t>
  </si>
  <si>
    <t>The categorisation is based on the technical difficulty of the operation, i.e. its criticality. 
The repetitive or recurrent nature of a lifting operation is not considered for its categorisation and does not 
allow it to be classified in a lower category.
The lifting operations management diagram in Appendix 4 does not apply to handling operations with a forklift 
truck when these are carried out under normal conditions of use of this equipment (Appendix 3, statement 47 
of the categorisation criteria for lifting operations). 
The categorisation checklist, given in Appendix 3, should be defined in the entity's or affiliate's lifting 
management procedure. Criteria that are not relevant to each entity or affiliate may be removed.</t>
  </si>
  <si>
    <t xml:space="preserve"> Competent Person for Lifting Operations</t>
  </si>
  <si>
    <t>(01.04)}</t>
  </si>
  <si>
    <t>One or more persons competent to plan lifting operations, to validate lift plans and to monitor lifting 
operations are designated by the entity or affiliate. 
Their role and responsibilities according to their level of competence are defined in Appendix 2.</t>
  </si>
  <si>
    <t>Four levels of competence are defined in Appendix 2:
- Level 1: Basic; - Level 2: Practical; - Level 3: Mastery; - Level 4: Referent. 
Levels 1 and 2 are provided by personnel of the entity or affiliate who have completed the training provided 
internally, or by contracted personnel who have the required skills. 
Levels 3 are carried out by persons who may be employees of the entity or affiliate and who are appointed by 
its board of directors, or who come from another entity or affiliate of the Company or from a Third Party. 
Levels 4 are provided by statutory Technical Support of the Company. 
Depending on the workload or the size of the sites, more than one competent person of level 1, 2 or 3 may be 
required. Depending on the size of the sites and their geographical proximity, a pooling of competent persons
may be envisaged.</t>
  </si>
  <si>
    <t>Competencies and Training</t>
  </si>
  <si>
    <t>( 06.01, 06.02)</t>
  </si>
  <si>
    <t>Any person involved (planner / preparer, lifting device operator, slinger, rigger, banksman, person in charge
/ lifting superintendent, etc.) in the preparation and execution of a lifting operation:
▪ is trained in accordance with his or her roles and responsibilities (see Appendix 2);
▪ holds the required authorisations.</t>
  </si>
  <si>
    <t>Only trained, appropriately qualified and appointed personnel can participate in the planning, organisation,
supervision and implementation of lifting operations. 
The entity or affiliate registers and keeps records of the certificates of competence and training of its personnel, 
including retraining where applicable. It ensures that contractors do the same for their personnel. 
ISO 15513 specifies the competences required for drivers (operators), slingers, signallers and controllers when 
using suspended load lifting devices. 
ISO 9926-1 specifies the training (content) for crane drivers (operators). 
ISO 23853 specifies the training (content) for slingers and signallers.</t>
  </si>
  <si>
    <t xml:space="preserve"> Certification of Lifting Equipment</t>
  </si>
  <si>
    <t>( 04.03, 05.08)</t>
  </si>
  <si>
    <t>Any use of lifting equipment assumes that it has been designed, manufactured, certified, in accordance with 
international or local standards validated by the Technical Support of the Company, and has undergone a 
Periodic General Verification by a recognised inspection body in the country where the entity or affiliate
operates, and approved by it.
The certificate of conformity and / or the certificate of the initial overload test (if performed) of the lifting 
equipment is available on request at the place where the lifting operation is performed.</t>
  </si>
  <si>
    <t>Minimum safety specifications (emergency stop buttons, fire extinguisher, etc.) for lifting devices are defined 
in GS-GR-HSE-464.</t>
  </si>
  <si>
    <t xml:space="preserve"> Lifting Equipment Register</t>
  </si>
  <si>
    <t xml:space="preserve"> (04.03, 05.08)</t>
  </si>
  <si>
    <t>Each entity or affiliate shall establish and maintain a register of lifting equipment owned or leased (long term 
hire) by it.
At least, the following are recorded:
▪ Name of the manufacturer, description, type, and model;
▪ Serial number or unique identification number;
▪ Date of manufacture and date of first use;
▪ Dates of each load test and proof load test;
▪ Dates of periodic general inspections and detailed examinations (with the name of the inspector 
or examiner).</t>
  </si>
  <si>
    <t>Details are provided in GS-GR-HSE-464.</t>
  </si>
  <si>
    <t xml:space="preserve"> Maintenance Programme for Lifting Devices</t>
  </si>
  <si>
    <t>A preventive, corrective, and conditional maintenance programme for the lifting devices belonging to the 
entity or affiliate is implemented.
It considers the manufacturers’ recommendations and is adapted to the conditions of use (frequency and 
types of lifting, etc.) and to the age of the devices.
The details and history of the maintenance interventions are recorded in an inspection and maintenance 
logbook established and maintained by each entity or affiliate. This logbook is available for consultation on 
request.</t>
  </si>
  <si>
    <t>The inspection and maintenance log contains:
▪ The date, type, and findings of the inspections;
▪ The list of defects and corrective actions with date of completion;
▪ In case of maintenance intervention:
- The replacements, repairs, and modifications of the lifting device components;
- The dates of any major repairs that may affect the primary structure;
- The setting of safety systems.
Where the maintenance of lifting equipment owned by the entity or affiliate is carried out by a contractor, the 
contractor maintenance personnel, in accordance with requirement 3.5.1 of CR-GR-HSE-501, are trained and 
competent in the type of lifting equipment for which they are responsible.</t>
  </si>
  <si>
    <t>Periodic General Verification Report</t>
  </si>
  <si>
    <t>(04.03, 05.08)</t>
  </si>
  <si>
    <t>A valid periodic general verification report is available at the place where the lifting operation is performed, 
for any lifting equipment used, whether or not owned by the entity or affiliate.</t>
  </si>
  <si>
    <t xml:space="preserve"> Visual Inspection Before Use</t>
  </si>
  <si>
    <t>All lifting equipment is visually inspected by the operator of the lifting device or by the user of the lifting 
accessories before each use.</t>
  </si>
  <si>
    <t>This visual inspection before use is a pre-operational safety check to ensure that all critical mechanisms and 
safety devices are functioning correctly and that any actual or potential defects are properly reported.
This visual inspection can be supplemented by a functional test before the lifting operation.
The visual inspection before use of a non-portable lifting device is carried out each time the device is used or 
after a change of operator by filling in a checklist (A checklist for the daily visual inspection of a forklift truck is 
given in appendix 5 of GM-GR-HSE-460). Any deviation / observation is noted in the device logbook and 
communicated to the department in charge of its maintenance, and if necessary, the device is consigned, and 
its use forbidden.
In the case of a lifting accessory or portable lifting device, this visual inspection is carried out by the user /
operator before and after use.</t>
  </si>
  <si>
    <t xml:space="preserve"> 3.3.6: Logbook of Lifting Devices</t>
  </si>
  <si>
    <t>All non-portable lifting devices owned or leased by the entity or affiliate has a logbook in which all information 
relating to inspections, load tests, maintenance and repairs of the device is recorded in chronological order.
The activities of offshore cranes, owned by the entity or affiliate, are recorded in this logbook in a specific 
section mentioning at least the:
▪ Date;
▪ Number of lifts carried out;
▪ Mass and range</t>
  </si>
  <si>
    <t xml:space="preserve"> Lifting of Personnel</t>
  </si>
  <si>
    <t>The lifting of personnel is carried out exclusively with equipment specifically designed and certified for this 
purpose (Mobile Elevating Work Platforms [MEWPs], site lifts, suspended cradles, etc.).</t>
  </si>
  <si>
    <t>Onshore, the lifting of personnel using a suspended basket is only permitted in an emergency or when no 
other means can be implemented.</t>
  </si>
  <si>
    <t xml:space="preserve"> Risk Analysis</t>
  </si>
  <si>
    <t>(03.04)</t>
  </si>
  <si>
    <t>(03.01, 03.04)</t>
  </si>
  <si>
    <t>As a minimum, the following aspects are considered:
▪ Types and characteristics of lifting equipment;
▪ Physical characteristics and condition of the load to be lifted;
▪ Conditions of use (with or without outriggers, static or dynamic operations, etc.);
▪ Physical environment (soil conditions, maximum allowed pressure, presence of roads and other 
networks, underground piping / drainage, presence of high obstacles, presence of power lines, 
installations in production, etc.);
▪ Risk of interference between several lifting devices, if applicable;
▪ Personnel involved and their skills and experience;
▪ Limiting meteorological criteria;
▪ Means of communication available;
▪ Emergency procedures and plans.
For category 1 lifting operations, a generic risk analysis can be used. This generic analysis must be reviewed 
at least every year. 
For category 2 lifting operations, a specific risk analysis must be carried out. However, an existing risk analysis 
may be used after checking that it is still valid or that it has been modified and reviewed. For each category 3 lifting operation, a specific risk assessment must be carried out.</t>
  </si>
  <si>
    <t>Lift Plan</t>
  </si>
  <si>
    <t>A lift plan is prepared for any lifting operation of a suspended load regardless of its category.</t>
  </si>
  <si>
    <t>This lift plan is not required for mechanical handling operations constituting category 1 lifting operations under 
this rule.
The content of the lift plan and its level of details depends on the category of the operation as indicated in GS_x0002_GR-HSE-464.
In the case of category 1 (simple) lifting operations, a simplified and generic lift plan can be used after 
verification of the conformity of the environment, weather conditions, and characteristics of the lifting operation. 
For category 2 (standard) lifting operations of a recurrent or repetitive nature, an existing lift plan can be used 
under the same conditions as for category 1 lifts. 
For category 3 (critical) lifting operations, a specific lift plan is produced for each operation except for those 
carried out in large series (repeated operations) during the same campaign. The lift plan must consider all the 
lifts in the series. For these operations, the lift plan produced for the first operation in the series may be used 
for the others if the plan remains unchanged and none of the parameters (environment, weather, means used, 
characteristics of the load, procedure, etc.) is modified.</t>
  </si>
  <si>
    <t xml:space="preserve"> Review and Technical Validation of the Lift Plan</t>
  </si>
  <si>
    <t>( 04.01, 04.10)</t>
  </si>
  <si>
    <t>For any lifting operation, whatever its category, the lift plan is validated by the person in charge.
For any category 3 operation, the lift plan is, in addition, technically validated by a competent person 
employed by the Company or contracted for this purpose.</t>
  </si>
  <si>
    <t>For category 3 lifting operations carried out in a large series during the same campaign, the lift plan, if it 
considers all the lifts in the series, does not have to be revalidated for each operation as long as no parameters 
are changed. 
Appendix 3 defines the level of competence required for the technical validation of a lifting operation according 
to its category and characteristics. 
The Technical Support of the Company (level 4 competent person) can be consulted on the lift plan, if 
necessary, whatever the criticality of the lifting operation, for review or validation.</t>
  </si>
  <si>
    <t>Authorisation of Category 3 Lifting Operations Over Active
Installations or near power lines</t>
  </si>
  <si>
    <t>( 03.04)</t>
  </si>
  <si>
    <t>Category 3 lifting operations above active installations or in the vicinity of power lines, accompanied by the 
risk analysis and the lift plan, are subject to formal authorisation by the operations manager of the site.</t>
  </si>
  <si>
    <t xml:space="preserve"> Monitoring of Lifting Operations</t>
  </si>
  <si>
    <t>Category 3 lifting operations must be monitored by a competent person for this purpose, outside the lifting 
team, at the place of execution.</t>
  </si>
  <si>
    <t>Category 1 or 2 lifting operations (simple or standard) are monitored, at the request of, for example, the 
Approving Authority, by the relevant competent person (at least level 1) in the entity or affiliate to ensure that 
all parties adhere to the lift plan and do not adopt bad or unapproved practices.
The recommendations for monitoring lifting operations specific to the entity or affiliate, as well as the methods 
of application, must be defined in the lifting management procedure of the entity or affiliate.</t>
  </si>
  <si>
    <t xml:space="preserve"> “Above active installations” means any configuration with a risk of the load and / or lifting equipment
falling on or colliding with these installations;
- “In the vicinity of power lines” means any configuration with a minimum safety distance of 3 m if the 
voltage is &lt;50 kV and 5 m if it is ≥50kV between the power line and any part of the crane, cables, lifting 
equipment or lifted load.</t>
  </si>
  <si>
    <t>Final Check Before Starting any Lifting Operation of a 
suspended load - Safe To Lift</t>
  </si>
  <si>
    <t>A checklist of operational controls is filled in before any lifting operation with a crane, or other lifting device
begins.</t>
  </si>
  <si>
    <t xml:space="preserve">A checklist specifying the recommended control points is given as an example in Appendix 5. Any other 
format is possible insofar as the 15 points to be checked are included as a minimum. 
This operational checklist shall be part of the lifting management procedure of the entity or affiliate. 
A checklist for the verification of the suitability of lifting device and lifting accessories is given in GS-GR-HSE_x0002_464 in Appendix 2. </t>
  </si>
  <si>
    <t xml:space="preserve"> 3.5.3: Restricting Access</t>
  </si>
  <si>
    <t>Access to the lifting zone and to the lifting device is restricted and appropriately controlled and / or marked.</t>
  </si>
  <si>
    <t xml:space="preserve"> Debriefing After the Lifting Operation</t>
  </si>
  <si>
    <t>As part of the continuous improvement of lifting operations, and to make them safer, a debriefing is carried 
out with all those involved at the end of any category 2 and 3 lifting operations.</t>
  </si>
  <si>
    <t>The level 4 competent person (Technical Support of the Company) who validated and supervised the category 
3 lift should be invited to the debriefing and given the meeting minutes. 
The lift plan and its associated documents are updated in accordance with the conclusions of this debriefing if 
necessary.</t>
  </si>
  <si>
    <t>(08.04)</t>
  </si>
  <si>
    <t>3.3 Management of Lifting Equipment</t>
  </si>
  <si>
    <t>3.4 Planning and Preparation of the Lifting Operation</t>
  </si>
  <si>
    <t>3.5 Performing the Lifting Operation</t>
  </si>
  <si>
    <r>
      <rPr>
        <b/>
        <sz val="18"/>
        <rFont val="Calibri"/>
        <family val="2"/>
        <scheme val="minor"/>
      </rPr>
      <t xml:space="preserve">Requirements for Lifting Operations
 </t>
    </r>
    <r>
      <rPr>
        <b/>
        <sz val="14"/>
        <rFont val="Calibri"/>
        <family val="2"/>
        <scheme val="minor"/>
      </rPr>
      <t>CR-GR-HSE-420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</si>
</sst>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sz val="11"/>
      <color indexed="8"/>
      <name val="Calibri"/>
      <family val="2"/>
    </font>
    <font>
      <b/>
      <sz val="18"/>
      <name val="Calibri"/>
      <family val="2"/>
      <scheme val="minor"/>
    </font>
    <font>
      <b/>
      <sz val="14"/>
      <name val="Calibri"/>
      <family val="2"/>
      <scheme val="minor"/>
    </font>
    <font>
      <b/>
      <sz val="12"/>
      <color rgb="FFFF0000"/>
      <name val="Calibri"/>
      <family val="2"/>
      <scheme val="minor"/>
    </font>
    <font>
      <b/>
      <sz val="11"/>
      <color theme="1"/>
      <name val="Calibri"/>
      <family val="2"/>
      <scheme val="minor"/>
    </font>
    <font>
      <sz val="11"/>
      <name val="Calibri"/>
      <family val="2"/>
      <scheme val="minor"/>
    </font>
    <font>
      <i/>
      <sz val="11"/>
      <name val="Calibri"/>
      <family val="2"/>
    </font>
    <font>
      <sz val="11"/>
      <color theme="1"/>
      <name val="Calibri"/>
      <family val="2"/>
    </font>
    <font>
      <i/>
      <sz val="11"/>
      <color theme="1"/>
      <name val="Calibri"/>
      <family val="2"/>
      <scheme val="minor"/>
    </font>
    <font>
      <sz val="8"/>
      <name val="Calibri"/>
      <family val="2"/>
      <scheme val="minor"/>
    </font>
  </fonts>
  <fills count="6">
    <fill>
      <patternFill patternType="none"/>
    </fill>
    <fill>
      <patternFill patternType="gray125"/>
    </fill>
    <fill>
      <patternFill patternType="solid">
        <fgColor theme="2"/>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0" fontId="5" fillId="0" borderId="0" applyFill="0" applyProtection="0"/>
  </cellStyleXfs>
  <cellXfs count="101">
    <xf numFmtId="0" fontId="0" fillId="0" borderId="0" xfId="0"/>
    <xf numFmtId="0" fontId="0" fillId="0" borderId="0" xfId="0"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9" fontId="2" fillId="2" borderId="9" xfId="1" applyFont="1" applyFill="1" applyBorder="1" applyAlignment="1">
      <alignment horizontal="center" vertical="center" wrapText="1"/>
    </xf>
    <xf numFmtId="9" fontId="2" fillId="2" borderId="9" xfId="1" applyFont="1" applyFill="1" applyBorder="1" applyAlignment="1">
      <alignment horizontal="center" vertical="center" textRotation="90" wrapText="1"/>
    </xf>
    <xf numFmtId="0" fontId="2" fillId="2" borderId="10"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6" xfId="0" applyFont="1" applyBorder="1" applyAlignment="1">
      <alignment horizontal="center" vertical="center" wrapText="1"/>
    </xf>
    <xf numFmtId="0" fontId="0" fillId="3" borderId="1" xfId="0" applyFill="1" applyBorder="1" applyAlignment="1">
      <alignment horizontal="center" vertical="center" wrapText="1"/>
    </xf>
    <xf numFmtId="9" fontId="4" fillId="0" borderId="7" xfId="0" applyNumberFormat="1" applyFont="1" applyBorder="1" applyAlignment="1" applyProtection="1">
      <alignment horizontal="center" vertical="center" wrapText="1"/>
      <protection locked="0"/>
    </xf>
    <xf numFmtId="0" fontId="0" fillId="3" borderId="7" xfId="0" applyFill="1" applyBorder="1" applyAlignment="1">
      <alignment horizontal="center" vertical="center" wrapText="1"/>
    </xf>
    <xf numFmtId="9" fontId="4"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9" fontId="4" fillId="0" borderId="11" xfId="0" applyNumberFormat="1" applyFont="1" applyBorder="1" applyAlignment="1" applyProtection="1">
      <alignment horizontal="center" vertical="center" wrapText="1"/>
      <protection locked="0"/>
    </xf>
    <xf numFmtId="0" fontId="0" fillId="3" borderId="16" xfId="0" applyFill="1" applyBorder="1" applyAlignment="1">
      <alignment horizontal="center" vertical="center" wrapText="1"/>
    </xf>
    <xf numFmtId="0" fontId="11" fillId="0" borderId="1" xfId="0" applyFont="1" applyBorder="1" applyAlignment="1">
      <alignment vertical="center" wrapText="1"/>
    </xf>
    <xf numFmtId="0" fontId="10" fillId="0" borderId="16" xfId="0" applyFont="1" applyBorder="1" applyAlignment="1">
      <alignment horizontal="center" vertical="center" wrapText="1"/>
    </xf>
    <xf numFmtId="9" fontId="4" fillId="0" borderId="16" xfId="0" applyNumberFormat="1" applyFont="1" applyBorder="1" applyAlignment="1" applyProtection="1">
      <alignment horizontal="center" vertical="center" wrapText="1"/>
      <protection locked="0"/>
    </xf>
    <xf numFmtId="0" fontId="0" fillId="3" borderId="1" xfId="0" applyFill="1" applyBorder="1" applyAlignment="1">
      <alignment vertical="center" wrapText="1"/>
    </xf>
    <xf numFmtId="0" fontId="12" fillId="5" borderId="1" xfId="0" applyFont="1" applyFill="1" applyBorder="1" applyAlignment="1">
      <alignment horizontal="center" vertical="center" wrapText="1"/>
    </xf>
    <xf numFmtId="9" fontId="4" fillId="5" borderId="1" xfId="0" applyNumberFormat="1" applyFont="1" applyFill="1" applyBorder="1" applyAlignment="1" applyProtection="1">
      <alignment horizontal="center" vertical="center" wrapText="1"/>
      <protection locked="0"/>
    </xf>
    <xf numFmtId="0" fontId="11" fillId="5" borderId="1" xfId="0" applyFont="1" applyFill="1" applyBorder="1" applyAlignment="1">
      <alignment horizontal="center" vertical="center" wrapText="1"/>
    </xf>
    <xf numFmtId="0" fontId="3" fillId="5" borderId="1" xfId="0" applyFon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0" fontId="0" fillId="5" borderId="1" xfId="0" applyFill="1" applyBorder="1" applyAlignment="1">
      <alignment vertical="center" wrapText="1"/>
    </xf>
    <xf numFmtId="0" fontId="0" fillId="3" borderId="3" xfId="0" applyFill="1" applyBorder="1" applyAlignment="1">
      <alignment horizontal="center" vertical="center" wrapText="1"/>
    </xf>
    <xf numFmtId="0" fontId="11" fillId="0" borderId="3" xfId="0" applyFont="1" applyBorder="1" applyAlignment="1">
      <alignment horizontal="center" vertical="center" wrapText="1"/>
    </xf>
    <xf numFmtId="9" fontId="0" fillId="4" borderId="11" xfId="1" applyFont="1" applyFill="1" applyBorder="1" applyAlignment="1" applyProtection="1">
      <alignment horizontal="center" vertical="center" wrapText="1"/>
      <protection locked="0"/>
    </xf>
    <xf numFmtId="0" fontId="0" fillId="4" borderId="12" xfId="0"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9" fontId="0" fillId="4" borderId="1" xfId="1" applyFont="1" applyFill="1" applyBorder="1" applyAlignment="1" applyProtection="1">
      <alignment horizontal="center" vertical="center" wrapText="1"/>
      <protection locked="0"/>
    </xf>
    <xf numFmtId="9" fontId="0" fillId="4" borderId="7" xfId="1" applyFont="1" applyFill="1" applyBorder="1" applyAlignment="1" applyProtection="1">
      <alignment horizontal="center" vertical="center" wrapText="1"/>
      <protection locked="0"/>
    </xf>
    <xf numFmtId="0" fontId="0" fillId="4" borderId="14" xfId="0"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0" fillId="0" borderId="16" xfId="0" applyBorder="1" applyAlignment="1">
      <alignment horizontal="center" vertical="center" wrapText="1"/>
    </xf>
    <xf numFmtId="9" fontId="0" fillId="4" borderId="2" xfId="1" applyFont="1" applyFill="1" applyBorder="1" applyAlignment="1" applyProtection="1">
      <alignment horizontal="center" vertical="center" wrapText="1"/>
      <protection locked="0"/>
    </xf>
    <xf numFmtId="0" fontId="0" fillId="4" borderId="15" xfId="0" applyFill="1" applyBorder="1" applyAlignment="1" applyProtection="1">
      <alignment horizontal="center" vertical="center" wrapText="1"/>
      <protection locked="0"/>
    </xf>
    <xf numFmtId="0" fontId="0" fillId="4" borderId="13" xfId="0" applyFill="1" applyBorder="1" applyAlignment="1" applyProtection="1">
      <alignment horizontal="center" vertical="center" wrapText="1"/>
      <protection locked="0"/>
    </xf>
    <xf numFmtId="0" fontId="0" fillId="0" borderId="12" xfId="0" applyBorder="1" applyAlignment="1">
      <alignment horizontal="center" vertical="center" wrapText="1"/>
    </xf>
    <xf numFmtId="9" fontId="0" fillId="0" borderId="0" xfId="1" applyFont="1" applyAlignment="1">
      <alignment horizontal="center" vertical="center" wrapText="1"/>
    </xf>
    <xf numFmtId="9" fontId="0" fillId="4" borderId="12" xfId="1" applyFont="1" applyFill="1" applyBorder="1" applyAlignment="1" applyProtection="1">
      <alignment horizontal="center" vertical="center" wrapText="1"/>
      <protection locked="0"/>
    </xf>
    <xf numFmtId="0" fontId="0" fillId="5" borderId="3" xfId="0" applyFill="1" applyBorder="1" applyAlignment="1">
      <alignment horizontal="center" vertical="center" wrapText="1"/>
    </xf>
    <xf numFmtId="0" fontId="13" fillId="5" borderId="3" xfId="0" applyFont="1" applyFill="1" applyBorder="1" applyAlignment="1">
      <alignment horizontal="center" vertical="center" wrapText="1"/>
    </xf>
    <xf numFmtId="0" fontId="0" fillId="5" borderId="7" xfId="0" applyFill="1" applyBorder="1" applyAlignment="1">
      <alignment horizontal="center" vertical="center" wrapText="1"/>
    </xf>
    <xf numFmtId="0" fontId="0" fillId="4" borderId="7" xfId="0" applyFill="1" applyBorder="1" applyAlignment="1" applyProtection="1">
      <alignment horizontal="center" vertical="center" wrapText="1"/>
      <protection locked="0"/>
    </xf>
    <xf numFmtId="0" fontId="13" fillId="5" borderId="7"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 xfId="0" applyFill="1" applyBorder="1" applyAlignment="1">
      <alignment horizontal="center" vertical="center" wrapText="1"/>
    </xf>
    <xf numFmtId="0" fontId="13" fillId="5" borderId="3" xfId="0" applyFont="1" applyFill="1" applyBorder="1" applyAlignment="1">
      <alignment horizontal="center" vertical="center" wrapText="1"/>
    </xf>
    <xf numFmtId="0" fontId="0" fillId="0" borderId="1" xfId="0" applyBorder="1" applyAlignment="1">
      <alignment horizontal="center" vertical="center" wrapText="1"/>
    </xf>
    <xf numFmtId="0" fontId="13" fillId="5" borderId="1" xfId="0" applyFont="1" applyFill="1" applyBorder="1" applyAlignment="1">
      <alignment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9" fontId="0" fillId="4" borderId="7" xfId="1" applyFont="1" applyFill="1" applyBorder="1" applyAlignment="1" applyProtection="1">
      <alignment horizontal="center" vertical="center" wrapText="1"/>
      <protection locked="0"/>
    </xf>
    <xf numFmtId="9" fontId="0" fillId="4" borderId="3" xfId="1" applyFont="1" applyFill="1" applyBorder="1" applyAlignment="1" applyProtection="1">
      <alignment horizontal="center" vertical="center" wrapText="1"/>
      <protection locked="0"/>
    </xf>
    <xf numFmtId="9" fontId="4" fillId="0" borderId="7" xfId="0" applyNumberFormat="1" applyFont="1" applyBorder="1" applyAlignment="1" applyProtection="1">
      <alignment horizontal="center" vertical="center" wrapText="1"/>
      <protection locked="0"/>
    </xf>
    <xf numFmtId="9" fontId="4" fillId="0" borderId="3" xfId="0" applyNumberFormat="1" applyFont="1" applyBorder="1" applyAlignment="1" applyProtection="1">
      <alignment horizontal="center" vertical="center" wrapText="1"/>
      <protection locked="0"/>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3" borderId="9" xfId="0" applyFill="1" applyBorder="1" applyAlignment="1">
      <alignment horizontal="center" vertical="center" wrapText="1"/>
    </xf>
    <xf numFmtId="0" fontId="0" fillId="3" borderId="3" xfId="0" applyFill="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1" xfId="0" applyFont="1" applyBorder="1" applyAlignment="1">
      <alignment horizontal="center" vertical="center" wrapText="1"/>
    </xf>
    <xf numFmtId="0" fontId="0" fillId="3" borderId="7" xfId="0" applyFill="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9" fontId="0" fillId="4" borderId="13" xfId="1" applyFont="1" applyFill="1" applyBorder="1" applyAlignment="1" applyProtection="1">
      <alignment horizontal="center" vertical="center" wrapText="1"/>
      <protection locked="0"/>
    </xf>
    <xf numFmtId="0" fontId="11" fillId="0" borderId="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3" xfId="0" applyFont="1" applyBorder="1"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0" fillId="3" borderId="13" xfId="0" applyFill="1" applyBorder="1" applyAlignment="1">
      <alignment horizontal="center" vertical="center" wrapText="1"/>
    </xf>
    <xf numFmtId="0" fontId="11" fillId="0" borderId="1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3" xfId="0" applyFont="1" applyBorder="1" applyAlignment="1">
      <alignment horizontal="center" vertical="center" wrapText="1"/>
    </xf>
    <xf numFmtId="9" fontId="4" fillId="0" borderId="13" xfId="0" applyNumberFormat="1" applyFont="1" applyBorder="1" applyAlignment="1" applyProtection="1">
      <alignment horizontal="center" vertical="center" wrapText="1"/>
      <protection locked="0"/>
    </xf>
    <xf numFmtId="0" fontId="9" fillId="0" borderId="17"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0" fillId="3" borderId="1" xfId="0" applyFill="1" applyBorder="1" applyAlignment="1">
      <alignment horizontal="center" vertical="center" wrapText="1"/>
    </xf>
    <xf numFmtId="0" fontId="13" fillId="5" borderId="1" xfId="0" applyFont="1" applyFill="1" applyBorder="1" applyAlignment="1">
      <alignment horizontal="center" vertical="center" wrapText="1"/>
    </xf>
    <xf numFmtId="0" fontId="0" fillId="0" borderId="1" xfId="0" applyBorder="1" applyAlignment="1">
      <alignment horizontal="center" vertical="center" wrapText="1"/>
    </xf>
    <xf numFmtId="9" fontId="0" fillId="4" borderId="1" xfId="1" applyFont="1" applyFill="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0" fillId="5" borderId="7" xfId="0" applyFill="1" applyBorder="1" applyAlignment="1">
      <alignment horizontal="center" vertical="center" wrapText="1"/>
    </xf>
    <xf numFmtId="0" fontId="0" fillId="5" borderId="3" xfId="0"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0" fillId="5" borderId="1" xfId="0" applyFill="1" applyBorder="1" applyAlignment="1">
      <alignment horizontal="center" vertical="center" wrapText="1"/>
    </xf>
    <xf numFmtId="0" fontId="9" fillId="5" borderId="17"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0" fillId="5" borderId="13" xfId="0" applyFill="1" applyBorder="1" applyAlignment="1">
      <alignment horizontal="center" vertical="center" wrapText="1"/>
    </xf>
    <xf numFmtId="0" fontId="4" fillId="5" borderId="18"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9" fillId="0" borderId="14" xfId="0" applyFont="1" applyFill="1" applyBorder="1" applyAlignment="1">
      <alignment horizontal="center" vertical="center" wrapText="1"/>
    </xf>
  </cellXfs>
  <cellStyles count="3">
    <cellStyle name="Normal" xfId="0" builtinId="0"/>
    <cellStyle name="Normal 3" xfId="2" xr:uid="{00000000-0005-0000-0000-000001000000}"/>
    <cellStyle name="Pourcentage" xfId="1" builtinId="5"/>
  </cellStyles>
  <dxfs count="3">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Aurelie SALA" id="{49AFE12D-D3B5-400A-9DF7-8A4789C65FC8}" userId="S::aurelie.sala@total.com::dde97794-4752-405b-9536-6058c371f01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D6" totalsRowShown="0">
  <autoFilter ref="A1:D6" xr:uid="{00000000-0009-0000-0100-000001000000}"/>
  <tableColumns count="4">
    <tableColumn id="1" xr3:uid="{00000000-0010-0000-0000-000001000000}" name="Section"/>
    <tableColumn id="2" xr3:uid="{00000000-0010-0000-0000-000002000000}" name="Sub Section"/>
    <tableColumn id="3" xr3:uid="{00000000-0010-0000-0000-000003000000}" name="Maestro Expectations"/>
    <tableColumn id="4" xr3:uid="{00000000-0010-0000-0000-000004000000}"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2" dT="2020-07-23T14:09:20.65" personId="{49AFE12D-D3B5-400A-9DF7-8A4789C65FC8}" id="{49BED2E6-27E7-4A6E-942F-12CAC7675220}">
    <text>Ne pas modifier le contenu de la case</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workbookViewId="0">
      <selection activeCell="D10" sqref="D10"/>
    </sheetView>
  </sheetViews>
  <sheetFormatPr baseColWidth="10" defaultColWidth="11.42578125" defaultRowHeight="15" x14ac:dyDescent="0.25"/>
  <cols>
    <col min="2" max="2" width="13.42578125" customWidth="1"/>
    <col min="3" max="3" width="22.28515625" customWidth="1"/>
    <col min="4" max="4" width="17.42578125" customWidth="1"/>
  </cols>
  <sheetData>
    <row r="1" spans="1:4" x14ac:dyDescent="0.25">
      <c r="A1" t="s">
        <v>0</v>
      </c>
      <c r="B1" t="s">
        <v>1</v>
      </c>
      <c r="C1" t="s">
        <v>2</v>
      </c>
      <c r="D1" t="s">
        <v>3</v>
      </c>
    </row>
    <row r="2" spans="1:4" x14ac:dyDescent="0.25">
      <c r="A2" t="s">
        <v>4</v>
      </c>
      <c r="B2" t="s">
        <v>5</v>
      </c>
      <c r="C2" t="s">
        <v>6</v>
      </c>
      <c r="D2">
        <v>0</v>
      </c>
    </row>
    <row r="3" spans="1:4" x14ac:dyDescent="0.25">
      <c r="A3" t="s">
        <v>4</v>
      </c>
      <c r="B3" t="s">
        <v>7</v>
      </c>
      <c r="C3" t="s">
        <v>8</v>
      </c>
      <c r="D3">
        <v>0</v>
      </c>
    </row>
    <row r="4" spans="1:4" x14ac:dyDescent="0.25">
      <c r="A4" t="s">
        <v>4</v>
      </c>
      <c r="B4" t="s">
        <v>9</v>
      </c>
      <c r="C4" t="s">
        <v>10</v>
      </c>
      <c r="D4">
        <v>0</v>
      </c>
    </row>
    <row r="5" spans="1:4" x14ac:dyDescent="0.25">
      <c r="A5" t="s">
        <v>4</v>
      </c>
      <c r="B5" t="s">
        <v>11</v>
      </c>
      <c r="C5" t="s">
        <v>12</v>
      </c>
      <c r="D5">
        <v>0</v>
      </c>
    </row>
    <row r="6" spans="1:4" x14ac:dyDescent="0.25">
      <c r="A6" t="s">
        <v>4</v>
      </c>
      <c r="B6" t="s">
        <v>13</v>
      </c>
      <c r="C6" t="s">
        <v>10</v>
      </c>
      <c r="D6">
        <v>0</v>
      </c>
    </row>
  </sheetData>
  <pageMargins left="0.7" right="0.7" top="0.75" bottom="0.75" header="0.3" footer="0.3"/>
  <pageSetup orientation="portrait" r:id="rId1"/>
  <headerFooter>
    <oddFooter>&amp;L&amp;1#&amp;"Calibri"&amp;10&amp;K000000TOTAL Classification: Restricted Distribution TOTAL - All rights reserved</oddFooter>
  </headerFooter>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7"/>
  <sheetViews>
    <sheetView tabSelected="1" zoomScaleNormal="100" zoomScaleSheetLayoutView="55" workbookViewId="0">
      <selection activeCell="F3" sqref="F3"/>
    </sheetView>
  </sheetViews>
  <sheetFormatPr baseColWidth="10" defaultColWidth="11.42578125" defaultRowHeight="15" x14ac:dyDescent="0.25"/>
  <cols>
    <col min="1" max="1" width="23.42578125" style="1" customWidth="1"/>
    <col min="2" max="2" width="23" style="1" customWidth="1"/>
    <col min="3" max="3" width="35.140625" style="1" customWidth="1"/>
    <col min="4" max="4" width="18.7109375" style="1" customWidth="1"/>
    <col min="5" max="5" width="60.42578125" style="1" customWidth="1"/>
    <col min="6" max="6" width="79.140625" style="1" customWidth="1"/>
    <col min="7" max="7" width="46.28515625" style="1" customWidth="1"/>
    <col min="8" max="8" width="12.85546875" style="1" customWidth="1"/>
    <col min="9" max="10" width="12.140625" style="1" customWidth="1"/>
    <col min="11" max="11" width="10.85546875" style="41" customWidth="1"/>
    <col min="12" max="12" width="19.7109375" style="41" customWidth="1"/>
    <col min="13" max="13" width="50.42578125" style="41" customWidth="1"/>
    <col min="14" max="14" width="50.42578125" style="1" customWidth="1"/>
    <col min="15" max="15" width="11.42578125" style="1"/>
    <col min="16" max="16" width="0" style="1" hidden="1" customWidth="1"/>
    <col min="17" max="16384" width="11.42578125" style="1"/>
  </cols>
  <sheetData>
    <row r="1" spans="1:14" ht="139.5" customHeight="1" thickBot="1" x14ac:dyDescent="0.3">
      <c r="A1" s="53" t="s">
        <v>153</v>
      </c>
      <c r="B1" s="54"/>
      <c r="C1" s="54"/>
      <c r="D1" s="54"/>
      <c r="E1" s="54"/>
      <c r="F1" s="54"/>
      <c r="G1" s="54"/>
      <c r="H1" s="54"/>
      <c r="I1" s="54"/>
      <c r="J1" s="54"/>
      <c r="K1" s="54"/>
      <c r="L1" s="54"/>
      <c r="M1" s="55"/>
    </row>
    <row r="2" spans="1:14" ht="93.75" customHeight="1" thickBot="1" x14ac:dyDescent="0.3">
      <c r="A2" s="2" t="s">
        <v>17</v>
      </c>
      <c r="B2" s="3" t="s">
        <v>1</v>
      </c>
      <c r="C2" s="3" t="s">
        <v>18</v>
      </c>
      <c r="D2" s="3" t="s">
        <v>2</v>
      </c>
      <c r="E2" s="3" t="s">
        <v>19</v>
      </c>
      <c r="F2" s="3" t="s">
        <v>20</v>
      </c>
      <c r="G2" s="3" t="s">
        <v>24</v>
      </c>
      <c r="H2" s="3" t="s">
        <v>26</v>
      </c>
      <c r="I2" s="4" t="s">
        <v>27</v>
      </c>
      <c r="J2" s="5" t="s">
        <v>16</v>
      </c>
      <c r="K2" s="5" t="s">
        <v>21</v>
      </c>
      <c r="L2" s="3" t="s">
        <v>22</v>
      </c>
      <c r="M2" s="6" t="s">
        <v>23</v>
      </c>
    </row>
    <row r="3" spans="1:14" s="14" customFormat="1" ht="256.5" customHeight="1" thickBot="1" x14ac:dyDescent="0.3">
      <c r="A3" s="66" t="s">
        <v>84</v>
      </c>
      <c r="B3" s="58" t="s">
        <v>28</v>
      </c>
      <c r="C3" s="60" t="s">
        <v>85</v>
      </c>
      <c r="D3" s="60" t="s">
        <v>86</v>
      </c>
      <c r="E3" s="62" t="s">
        <v>87</v>
      </c>
      <c r="F3" s="13" t="s">
        <v>50</v>
      </c>
      <c r="G3" s="64" t="s">
        <v>88</v>
      </c>
      <c r="H3" s="29" t="s">
        <v>15</v>
      </c>
      <c r="I3" s="29">
        <v>0</v>
      </c>
      <c r="J3" s="29">
        <f>IF(H3="NA","-",IF(H3="NON",0,I3))</f>
        <v>0</v>
      </c>
      <c r="K3" s="56">
        <f>IF((H3="NA")*(H4="NA")*(H5="NA"),"-",AVERAGE(J3:J5))</f>
        <v>0</v>
      </c>
      <c r="L3" s="30"/>
      <c r="M3" s="31"/>
    </row>
    <row r="4" spans="1:14" s="14" customFormat="1" ht="256.5" customHeight="1" x14ac:dyDescent="0.25">
      <c r="A4" s="66"/>
      <c r="B4" s="59"/>
      <c r="C4" s="61"/>
      <c r="D4" s="61"/>
      <c r="E4" s="63"/>
      <c r="F4" s="14" t="s">
        <v>51</v>
      </c>
      <c r="G4" s="65"/>
      <c r="H4" s="29" t="s">
        <v>15</v>
      </c>
      <c r="I4" s="29">
        <v>0</v>
      </c>
      <c r="J4" s="29">
        <v>0</v>
      </c>
      <c r="K4" s="57"/>
      <c r="L4" s="30"/>
      <c r="M4" s="31"/>
    </row>
    <row r="5" spans="1:14" s="14" customFormat="1" ht="256.5" customHeight="1" x14ac:dyDescent="0.25">
      <c r="A5" s="66"/>
      <c r="B5" s="60" t="s">
        <v>29</v>
      </c>
      <c r="C5" s="68" t="s">
        <v>89</v>
      </c>
      <c r="D5" s="64" t="s">
        <v>90</v>
      </c>
      <c r="E5" s="67" t="s">
        <v>91</v>
      </c>
      <c r="F5" s="13" t="s">
        <v>52</v>
      </c>
      <c r="G5" s="64" t="s">
        <v>92</v>
      </c>
      <c r="H5" s="32" t="s">
        <v>15</v>
      </c>
      <c r="I5" s="32">
        <v>0</v>
      </c>
      <c r="J5" s="32">
        <f>IF(H5="NA","-",IF(H5="NON",0,I5))</f>
        <v>0</v>
      </c>
      <c r="K5" s="56">
        <f>IF((H6="NA")*(H6="NA")*(H7="NA"),"-",AVERAGE(J6:J7))</f>
        <v>0</v>
      </c>
      <c r="L5" s="30"/>
      <c r="M5" s="31"/>
    </row>
    <row r="6" spans="1:14" s="14" customFormat="1" ht="256.5" customHeight="1" thickBot="1" x14ac:dyDescent="0.3">
      <c r="A6" s="66"/>
      <c r="B6" s="61"/>
      <c r="C6" s="69"/>
      <c r="D6" s="65"/>
      <c r="E6" s="63"/>
      <c r="F6" s="13" t="s">
        <v>53</v>
      </c>
      <c r="G6" s="65"/>
      <c r="H6" s="33" t="s">
        <v>15</v>
      </c>
      <c r="I6" s="33">
        <v>0</v>
      </c>
      <c r="J6" s="33">
        <f>IF(H6="NA","-",IF(H6="NON",0,I6))</f>
        <v>0</v>
      </c>
      <c r="K6" s="57"/>
      <c r="L6" s="34"/>
      <c r="M6" s="35"/>
    </row>
    <row r="7" spans="1:14" s="14" customFormat="1" ht="409.5" customHeight="1" thickBot="1" x14ac:dyDescent="0.3">
      <c r="A7" s="66" t="s">
        <v>30</v>
      </c>
      <c r="B7" s="36" t="s">
        <v>31</v>
      </c>
      <c r="C7" s="18" t="s">
        <v>93</v>
      </c>
      <c r="D7" s="9" t="s">
        <v>94</v>
      </c>
      <c r="E7" s="16" t="s">
        <v>95</v>
      </c>
      <c r="F7" s="19" t="s">
        <v>54</v>
      </c>
      <c r="G7" s="9" t="s">
        <v>96</v>
      </c>
      <c r="H7" s="37" t="s">
        <v>15</v>
      </c>
      <c r="I7" s="37">
        <v>0</v>
      </c>
      <c r="J7" s="37">
        <f>IF(H7="NA","-",IF(H7="NON",0,I7))</f>
        <v>0</v>
      </c>
      <c r="K7" s="32"/>
      <c r="L7" s="38"/>
      <c r="M7" s="39"/>
    </row>
    <row r="8" spans="1:14" s="14" customFormat="1" ht="247.5" customHeight="1" x14ac:dyDescent="0.25">
      <c r="A8" s="66"/>
      <c r="B8" s="74" t="s">
        <v>32</v>
      </c>
      <c r="C8" s="72" t="s">
        <v>97</v>
      </c>
      <c r="D8" s="71" t="s">
        <v>98</v>
      </c>
      <c r="E8" s="62" t="s">
        <v>99</v>
      </c>
      <c r="F8" s="15" t="s">
        <v>55</v>
      </c>
      <c r="G8" s="71" t="s">
        <v>100</v>
      </c>
      <c r="H8" s="29" t="s">
        <v>15</v>
      </c>
      <c r="I8" s="29">
        <v>0</v>
      </c>
      <c r="J8" s="29">
        <f t="shared" ref="J8:J13" si="0">IF(H8="NA","-",IF(H8="NON",0,I8))</f>
        <v>0</v>
      </c>
      <c r="K8" s="56">
        <f>IF((H8="NA")*(H9="NA"),"-",AVERAGE(J8:J9))</f>
        <v>0</v>
      </c>
      <c r="L8" s="31"/>
      <c r="M8" s="31"/>
      <c r="N8" s="40"/>
    </row>
    <row r="9" spans="1:14" s="14" customFormat="1" ht="247.5" customHeight="1" x14ac:dyDescent="0.25">
      <c r="A9" s="66"/>
      <c r="B9" s="61"/>
      <c r="C9" s="73"/>
      <c r="D9" s="65"/>
      <c r="E9" s="63"/>
      <c r="F9" s="13" t="s">
        <v>56</v>
      </c>
      <c r="G9" s="65"/>
      <c r="H9" s="32" t="s">
        <v>15</v>
      </c>
      <c r="I9" s="32">
        <v>0</v>
      </c>
      <c r="J9" s="32">
        <f t="shared" ref="J9" si="1">IF(H9="NA","-",IF(H9="NON",0,I9))</f>
        <v>0</v>
      </c>
      <c r="K9" s="70"/>
      <c r="L9" s="31"/>
      <c r="M9" s="31"/>
      <c r="N9" s="40"/>
    </row>
    <row r="10" spans="1:14" s="14" customFormat="1" ht="247.5" customHeight="1" x14ac:dyDescent="0.25">
      <c r="A10" s="81" t="s">
        <v>150</v>
      </c>
      <c r="B10" s="58" t="s">
        <v>33</v>
      </c>
      <c r="C10" s="78" t="s">
        <v>101</v>
      </c>
      <c r="D10" s="64" t="s">
        <v>102</v>
      </c>
      <c r="E10" s="67" t="s">
        <v>103</v>
      </c>
      <c r="F10" s="11" t="s">
        <v>57</v>
      </c>
      <c r="G10" s="60" t="s">
        <v>104</v>
      </c>
      <c r="H10" s="33" t="s">
        <v>15</v>
      </c>
      <c r="I10" s="33">
        <v>0</v>
      </c>
      <c r="J10" s="33">
        <f t="shared" ref="J10" si="2">IF(H10="NA","-",IF(H10="NON",0,I10))</f>
        <v>0</v>
      </c>
      <c r="K10" s="56">
        <f>IF((H10="NA")*(H11="NA")*(H12="NA"),"-",AVERAGE(J10:J12))</f>
        <v>0</v>
      </c>
      <c r="L10" s="31"/>
      <c r="M10" s="31"/>
      <c r="N10" s="40"/>
    </row>
    <row r="11" spans="1:14" s="14" customFormat="1" ht="247.5" customHeight="1" x14ac:dyDescent="0.25">
      <c r="A11" s="82"/>
      <c r="B11" s="80"/>
      <c r="C11" s="79"/>
      <c r="D11" s="77"/>
      <c r="E11" s="76"/>
      <c r="F11" s="11" t="s">
        <v>58</v>
      </c>
      <c r="G11" s="75"/>
      <c r="H11" s="32" t="s">
        <v>15</v>
      </c>
      <c r="I11" s="32">
        <v>0</v>
      </c>
      <c r="J11" s="32">
        <f t="shared" ref="J11" si="3">IF(H11="NA","-",IF(H11="NON",0,I11))</f>
        <v>0</v>
      </c>
      <c r="K11" s="70"/>
      <c r="L11" s="31"/>
      <c r="M11" s="31"/>
      <c r="N11" s="40"/>
    </row>
    <row r="12" spans="1:14" s="14" customFormat="1" ht="247.5" customHeight="1" x14ac:dyDescent="0.25">
      <c r="A12" s="82"/>
      <c r="B12" s="80"/>
      <c r="C12" s="73"/>
      <c r="D12" s="65"/>
      <c r="E12" s="63"/>
      <c r="F12" s="11" t="s">
        <v>59</v>
      </c>
      <c r="G12" s="61"/>
      <c r="H12" s="33" t="s">
        <v>15</v>
      </c>
      <c r="I12" s="33">
        <v>0</v>
      </c>
      <c r="J12" s="33">
        <f t="shared" ref="J12" si="4">IF(H12="NA","-",IF(H12="NON",0,I12))</f>
        <v>0</v>
      </c>
      <c r="K12" s="70"/>
      <c r="L12" s="31"/>
      <c r="M12" s="31"/>
      <c r="N12" s="40"/>
    </row>
    <row r="13" spans="1:14" s="14" customFormat="1" ht="108" customHeight="1" x14ac:dyDescent="0.25">
      <c r="A13" s="82"/>
      <c r="B13" s="85" t="s">
        <v>34</v>
      </c>
      <c r="C13" s="85" t="s">
        <v>105</v>
      </c>
      <c r="D13" s="88" t="s">
        <v>106</v>
      </c>
      <c r="E13" s="83" t="s">
        <v>107</v>
      </c>
      <c r="F13" s="22" t="s">
        <v>60</v>
      </c>
      <c r="G13" s="87" t="s">
        <v>108</v>
      </c>
      <c r="H13" s="32" t="s">
        <v>15</v>
      </c>
      <c r="I13" s="32">
        <v>0</v>
      </c>
      <c r="J13" s="32">
        <f t="shared" si="0"/>
        <v>0</v>
      </c>
      <c r="K13" s="70">
        <f>IF((H13="NA")*(H14="NA"),"-",AVERAGE(J13:J14))</f>
        <v>0</v>
      </c>
      <c r="L13" s="31"/>
      <c r="M13" s="31"/>
      <c r="N13" s="40"/>
    </row>
    <row r="14" spans="1:14" ht="168" customHeight="1" x14ac:dyDescent="0.25">
      <c r="A14" s="82"/>
      <c r="B14" s="85"/>
      <c r="C14" s="85"/>
      <c r="D14" s="88"/>
      <c r="E14" s="83"/>
      <c r="F14" s="24" t="s">
        <v>61</v>
      </c>
      <c r="G14" s="87"/>
      <c r="H14" s="32" t="s">
        <v>15</v>
      </c>
      <c r="I14" s="32">
        <v>0</v>
      </c>
      <c r="J14" s="32">
        <f t="shared" ref="J14:J19" si="5">IF(H14="NA","-",IF(H14="NON",0,I14))</f>
        <v>0</v>
      </c>
      <c r="K14" s="57"/>
      <c r="L14" s="31"/>
      <c r="M14" s="31"/>
    </row>
    <row r="15" spans="1:14" ht="137.25" customHeight="1" x14ac:dyDescent="0.25">
      <c r="A15" s="82"/>
      <c r="B15" s="85" t="s">
        <v>35</v>
      </c>
      <c r="C15" s="85" t="s">
        <v>109</v>
      </c>
      <c r="D15" s="85" t="s">
        <v>102</v>
      </c>
      <c r="E15" s="83" t="s">
        <v>110</v>
      </c>
      <c r="F15" s="98" t="s">
        <v>62</v>
      </c>
      <c r="G15" s="85" t="s">
        <v>111</v>
      </c>
      <c r="H15" s="42" t="s">
        <v>15</v>
      </c>
      <c r="I15" s="32">
        <v>0</v>
      </c>
      <c r="J15" s="32">
        <f t="shared" si="5"/>
        <v>0</v>
      </c>
      <c r="K15" s="86">
        <f>IF((H15="NA")*AND(H16="NA")*AND(H17="NA"),"-",AVERAGE(J15:J17))</f>
        <v>0</v>
      </c>
      <c r="L15" s="31"/>
      <c r="M15" s="31"/>
    </row>
    <row r="16" spans="1:14" ht="126" customHeight="1" x14ac:dyDescent="0.25">
      <c r="A16" s="82"/>
      <c r="B16" s="85"/>
      <c r="C16" s="85"/>
      <c r="D16" s="85"/>
      <c r="E16" s="83"/>
      <c r="F16" s="1" t="s">
        <v>63</v>
      </c>
      <c r="G16" s="85"/>
      <c r="H16" s="42" t="s">
        <v>15</v>
      </c>
      <c r="I16" s="32">
        <v>0</v>
      </c>
      <c r="J16" s="32">
        <f t="shared" si="5"/>
        <v>0</v>
      </c>
      <c r="K16" s="86"/>
      <c r="L16" s="31"/>
      <c r="M16" s="31"/>
    </row>
    <row r="17" spans="1:13" ht="144" customHeight="1" x14ac:dyDescent="0.25">
      <c r="A17" s="82"/>
      <c r="B17" s="85"/>
      <c r="C17" s="85"/>
      <c r="D17" s="85"/>
      <c r="E17" s="83"/>
      <c r="F17" s="51" t="s">
        <v>64</v>
      </c>
      <c r="G17" s="85"/>
      <c r="H17" s="42" t="s">
        <v>15</v>
      </c>
      <c r="I17" s="32">
        <v>0</v>
      </c>
      <c r="J17" s="32">
        <f t="shared" si="5"/>
        <v>0</v>
      </c>
      <c r="K17" s="86"/>
      <c r="L17" s="31"/>
      <c r="M17" s="31"/>
    </row>
    <row r="18" spans="1:13" ht="222.75" customHeight="1" x14ac:dyDescent="0.25">
      <c r="A18" s="82"/>
      <c r="B18" s="25" t="s">
        <v>36</v>
      </c>
      <c r="C18" s="21" t="s">
        <v>112</v>
      </c>
      <c r="D18" s="23" t="s">
        <v>113</v>
      </c>
      <c r="E18" s="10" t="s">
        <v>114</v>
      </c>
      <c r="F18" s="99" t="s">
        <v>65</v>
      </c>
      <c r="G18" s="7"/>
      <c r="H18" s="32" t="s">
        <v>15</v>
      </c>
      <c r="I18" s="32">
        <v>0</v>
      </c>
      <c r="J18" s="32">
        <f t="shared" ref="J18" si="6">IF(H18="NA","-",IF(H18="NON",0,I18))</f>
        <v>0</v>
      </c>
      <c r="K18" s="32">
        <f>IF((H18="NA"),"-",AVERAGE(J18:J18))</f>
        <v>0</v>
      </c>
      <c r="L18" s="31"/>
      <c r="M18" s="31"/>
    </row>
    <row r="19" spans="1:13" ht="147.75" customHeight="1" x14ac:dyDescent="0.25">
      <c r="A19" s="82"/>
      <c r="B19" s="45" t="s">
        <v>37</v>
      </c>
      <c r="C19" s="45" t="s">
        <v>115</v>
      </c>
      <c r="D19" s="47" t="s">
        <v>102</v>
      </c>
      <c r="E19" s="12" t="s">
        <v>116</v>
      </c>
      <c r="F19" s="45" t="s">
        <v>66</v>
      </c>
      <c r="G19" s="8" t="s">
        <v>117</v>
      </c>
      <c r="H19" s="32" t="s">
        <v>15</v>
      </c>
      <c r="I19" s="32">
        <v>0</v>
      </c>
      <c r="J19" s="32">
        <f t="shared" si="5"/>
        <v>0</v>
      </c>
      <c r="K19" s="86">
        <f>IF((H19="NA")*(H20="NA")*(H21="NA"),"-",AVERAGE(J19:J21))</f>
        <v>0</v>
      </c>
      <c r="L19" s="31"/>
      <c r="M19" s="31"/>
    </row>
    <row r="20" spans="1:13" ht="147.75" customHeight="1" x14ac:dyDescent="0.25">
      <c r="A20" s="82"/>
      <c r="B20" s="93" t="s">
        <v>38</v>
      </c>
      <c r="C20" s="93" t="s">
        <v>118</v>
      </c>
      <c r="D20" s="84" t="s">
        <v>113</v>
      </c>
      <c r="E20" s="83" t="s">
        <v>119</v>
      </c>
      <c r="F20" s="25" t="s">
        <v>67</v>
      </c>
      <c r="G20" s="7"/>
      <c r="H20" s="32" t="s">
        <v>15</v>
      </c>
      <c r="I20" s="32">
        <v>0</v>
      </c>
      <c r="J20" s="32">
        <f t="shared" ref="J20:J21" si="7">IF(H20="NA","-",IF(H20="NON",0,I20))</f>
        <v>0</v>
      </c>
      <c r="K20" s="86"/>
      <c r="L20" s="31"/>
      <c r="M20" s="31"/>
    </row>
    <row r="21" spans="1:13" ht="147.75" customHeight="1" x14ac:dyDescent="0.25">
      <c r="A21" s="82"/>
      <c r="B21" s="93"/>
      <c r="C21" s="93"/>
      <c r="D21" s="84"/>
      <c r="E21" s="83"/>
      <c r="F21" s="25" t="s">
        <v>68</v>
      </c>
      <c r="G21" s="7"/>
      <c r="H21" s="32" t="s">
        <v>15</v>
      </c>
      <c r="I21" s="32">
        <v>0</v>
      </c>
      <c r="J21" s="32">
        <f t="shared" si="7"/>
        <v>0</v>
      </c>
      <c r="K21" s="86"/>
      <c r="L21" s="31"/>
      <c r="M21" s="31"/>
    </row>
    <row r="22" spans="1:13" ht="147.75" customHeight="1" x14ac:dyDescent="0.25">
      <c r="A22" s="100"/>
      <c r="B22" s="43" t="s">
        <v>39</v>
      </c>
      <c r="C22" s="43" t="s">
        <v>120</v>
      </c>
      <c r="D22" s="44" t="s">
        <v>124</v>
      </c>
      <c r="E22" s="27" t="s">
        <v>121</v>
      </c>
      <c r="F22" s="43" t="s">
        <v>69</v>
      </c>
      <c r="G22" s="28" t="s">
        <v>122</v>
      </c>
      <c r="H22" s="32" t="s">
        <v>15</v>
      </c>
      <c r="I22" s="32">
        <v>0</v>
      </c>
      <c r="J22" s="32">
        <v>0</v>
      </c>
      <c r="K22" s="32">
        <f>IF((H22="NA"),"-",AVERAGE(J22:J22))</f>
        <v>0</v>
      </c>
      <c r="L22" s="31"/>
      <c r="M22" s="31"/>
    </row>
    <row r="23" spans="1:13" ht="147.75" customHeight="1" x14ac:dyDescent="0.25">
      <c r="A23" s="94" t="s">
        <v>151</v>
      </c>
      <c r="B23" s="89" t="s">
        <v>40</v>
      </c>
      <c r="C23" s="89" t="s">
        <v>123</v>
      </c>
      <c r="D23" s="91" t="s">
        <v>125</v>
      </c>
      <c r="E23" s="67" t="s">
        <v>41</v>
      </c>
      <c r="F23" s="25" t="s">
        <v>70</v>
      </c>
      <c r="G23" s="64" t="s">
        <v>126</v>
      </c>
      <c r="H23" s="32" t="s">
        <v>15</v>
      </c>
      <c r="I23" s="32">
        <v>0</v>
      </c>
      <c r="J23" s="32">
        <v>0</v>
      </c>
      <c r="K23" s="86">
        <f>IF((H23="NA")*(H24="NA"),"-",AVERAGE(J23:J24))</f>
        <v>0</v>
      </c>
      <c r="L23" s="31"/>
      <c r="M23" s="31"/>
    </row>
    <row r="24" spans="1:13" ht="147.75" customHeight="1" x14ac:dyDescent="0.25">
      <c r="A24" s="95"/>
      <c r="B24" s="90"/>
      <c r="C24" s="90"/>
      <c r="D24" s="92"/>
      <c r="E24" s="63"/>
      <c r="F24" s="25" t="s">
        <v>71</v>
      </c>
      <c r="G24" s="65"/>
      <c r="H24" s="32" t="s">
        <v>15</v>
      </c>
      <c r="I24" s="32">
        <v>0</v>
      </c>
      <c r="J24" s="32">
        <v>0</v>
      </c>
      <c r="K24" s="86"/>
      <c r="L24" s="31"/>
      <c r="M24" s="31"/>
    </row>
    <row r="25" spans="1:13" ht="147.75" customHeight="1" x14ac:dyDescent="0.25">
      <c r="A25" s="95"/>
      <c r="B25" s="43" t="s">
        <v>42</v>
      </c>
      <c r="C25" s="43" t="s">
        <v>127</v>
      </c>
      <c r="D25" s="44" t="s">
        <v>86</v>
      </c>
      <c r="E25" s="27" t="s">
        <v>128</v>
      </c>
      <c r="F25" s="25" t="s">
        <v>72</v>
      </c>
      <c r="G25" s="28" t="s">
        <v>129</v>
      </c>
      <c r="H25" s="32" t="s">
        <v>15</v>
      </c>
      <c r="I25" s="32">
        <v>0</v>
      </c>
      <c r="J25" s="32">
        <v>0</v>
      </c>
      <c r="K25" s="32">
        <f>IF((H25="NA"),"-",AVERAGE(J25:J25))</f>
        <v>0</v>
      </c>
      <c r="L25" s="31"/>
      <c r="M25" s="31"/>
    </row>
    <row r="26" spans="1:13" ht="147.75" customHeight="1" x14ac:dyDescent="0.25">
      <c r="A26" s="95"/>
      <c r="B26" s="89" t="s">
        <v>43</v>
      </c>
      <c r="C26" s="89" t="s">
        <v>130</v>
      </c>
      <c r="D26" s="91" t="s">
        <v>131</v>
      </c>
      <c r="E26" s="67" t="s">
        <v>132</v>
      </c>
      <c r="F26" s="25" t="s">
        <v>73</v>
      </c>
      <c r="G26" s="64" t="s">
        <v>133</v>
      </c>
      <c r="H26" s="32" t="s">
        <v>15</v>
      </c>
      <c r="I26" s="32">
        <v>0</v>
      </c>
      <c r="J26" s="32">
        <v>0</v>
      </c>
      <c r="K26" s="56">
        <f>IF((H26="NA")*(H27="NA"),"-",AVERAGE(J26:J27))</f>
        <v>0</v>
      </c>
      <c r="L26" s="31"/>
      <c r="M26" s="31"/>
    </row>
    <row r="27" spans="1:13" ht="147.75" customHeight="1" x14ac:dyDescent="0.25">
      <c r="A27" s="95"/>
      <c r="B27" s="90"/>
      <c r="C27" s="90"/>
      <c r="D27" s="92"/>
      <c r="E27" s="63"/>
      <c r="F27" s="25" t="s">
        <v>74</v>
      </c>
      <c r="G27" s="65"/>
      <c r="H27" s="32" t="s">
        <v>15</v>
      </c>
      <c r="I27" s="32">
        <v>0</v>
      </c>
      <c r="J27" s="32">
        <v>0</v>
      </c>
      <c r="K27" s="57"/>
      <c r="L27" s="31"/>
      <c r="M27" s="31"/>
    </row>
    <row r="28" spans="1:13" ht="147.75" customHeight="1" x14ac:dyDescent="0.25">
      <c r="A28" s="96"/>
      <c r="B28" s="43" t="s">
        <v>44</v>
      </c>
      <c r="C28" s="49" t="s">
        <v>134</v>
      </c>
      <c r="D28" s="50" t="s">
        <v>135</v>
      </c>
      <c r="E28" s="27" t="s">
        <v>136</v>
      </c>
      <c r="F28" s="25" t="s">
        <v>75</v>
      </c>
      <c r="G28" s="28" t="s">
        <v>140</v>
      </c>
      <c r="H28" s="32" t="s">
        <v>15</v>
      </c>
      <c r="I28" s="32">
        <v>0</v>
      </c>
      <c r="J28" s="32">
        <v>0</v>
      </c>
      <c r="K28" s="32">
        <f>IF((H28="NA"),"-",AVERAGE(J28:J28))</f>
        <v>0</v>
      </c>
      <c r="L28" s="31"/>
      <c r="M28" s="31"/>
    </row>
    <row r="29" spans="1:13" ht="147.75" customHeight="1" x14ac:dyDescent="0.25">
      <c r="A29" s="94" t="s">
        <v>152</v>
      </c>
      <c r="B29" s="43" t="s">
        <v>45</v>
      </c>
      <c r="C29" s="43" t="s">
        <v>137</v>
      </c>
      <c r="D29" s="44" t="s">
        <v>135</v>
      </c>
      <c r="E29" s="27" t="s">
        <v>138</v>
      </c>
      <c r="F29" s="25" t="s">
        <v>76</v>
      </c>
      <c r="G29" s="28" t="s">
        <v>139</v>
      </c>
      <c r="H29" s="32" t="s">
        <v>15</v>
      </c>
      <c r="I29" s="32">
        <v>0</v>
      </c>
      <c r="J29" s="32">
        <v>0</v>
      </c>
      <c r="K29" s="32">
        <f>IF((H29="NA"),"-",AVERAGE(J29:J29))</f>
        <v>0</v>
      </c>
      <c r="L29" s="31"/>
      <c r="M29" s="31"/>
    </row>
    <row r="30" spans="1:13" ht="147.75" customHeight="1" x14ac:dyDescent="0.25">
      <c r="A30" s="95"/>
      <c r="B30" s="43" t="s">
        <v>46</v>
      </c>
      <c r="C30" s="43" t="s">
        <v>141</v>
      </c>
      <c r="D30" s="44" t="s">
        <v>135</v>
      </c>
      <c r="E30" s="27" t="s">
        <v>142</v>
      </c>
      <c r="F30" s="25" t="s">
        <v>77</v>
      </c>
      <c r="G30" s="28" t="s">
        <v>143</v>
      </c>
      <c r="H30" s="32" t="s">
        <v>15</v>
      </c>
      <c r="I30" s="32">
        <v>0</v>
      </c>
      <c r="J30" s="32">
        <v>0</v>
      </c>
      <c r="K30" s="32">
        <f>IF((H30="NA"),"-",AVERAGE(J30:J30))</f>
        <v>0</v>
      </c>
      <c r="L30" s="31"/>
      <c r="M30" s="31"/>
    </row>
    <row r="31" spans="1:13" ht="147.75" customHeight="1" x14ac:dyDescent="0.25">
      <c r="A31" s="95"/>
      <c r="B31" s="89" t="s">
        <v>47</v>
      </c>
      <c r="C31" s="89" t="s">
        <v>144</v>
      </c>
      <c r="D31" s="91" t="s">
        <v>124</v>
      </c>
      <c r="E31" s="67" t="s">
        <v>145</v>
      </c>
      <c r="F31" s="25" t="s">
        <v>78</v>
      </c>
      <c r="G31" s="28"/>
      <c r="H31" s="32" t="s">
        <v>15</v>
      </c>
      <c r="I31" s="32">
        <v>0</v>
      </c>
      <c r="J31" s="32">
        <v>0</v>
      </c>
      <c r="K31" s="56">
        <f>IF((H31="NA")*(H32="NA")*(H33="NA")*(H34="NA")*(H35="NA"),"-",AVERAGE(J31:J35))</f>
        <v>0</v>
      </c>
      <c r="L31" s="31"/>
      <c r="M31" s="31"/>
    </row>
    <row r="32" spans="1:13" ht="147.75" customHeight="1" x14ac:dyDescent="0.25">
      <c r="A32" s="95"/>
      <c r="B32" s="90"/>
      <c r="C32" s="90"/>
      <c r="D32" s="92"/>
      <c r="E32" s="63"/>
      <c r="F32" s="25" t="s">
        <v>79</v>
      </c>
      <c r="G32" s="28"/>
      <c r="H32" s="32" t="s">
        <v>15</v>
      </c>
      <c r="I32" s="32">
        <v>0</v>
      </c>
      <c r="J32" s="32">
        <v>0</v>
      </c>
      <c r="K32" s="70"/>
      <c r="L32" s="31"/>
      <c r="M32" s="31"/>
    </row>
    <row r="33" spans="1:13" ht="147.75" customHeight="1" x14ac:dyDescent="0.25">
      <c r="A33" s="95"/>
      <c r="B33" s="89" t="s">
        <v>48</v>
      </c>
      <c r="C33" s="93" t="s">
        <v>146</v>
      </c>
      <c r="D33" s="84" t="s">
        <v>135</v>
      </c>
      <c r="E33" s="83" t="s">
        <v>147</v>
      </c>
      <c r="F33" s="25" t="s">
        <v>80</v>
      </c>
      <c r="G33" s="87"/>
      <c r="H33" s="32" t="s">
        <v>15</v>
      </c>
      <c r="I33" s="32">
        <v>0</v>
      </c>
      <c r="J33" s="32">
        <v>0</v>
      </c>
      <c r="K33" s="70"/>
      <c r="L33" s="31"/>
      <c r="M33" s="31"/>
    </row>
    <row r="34" spans="1:13" ht="147.75" customHeight="1" x14ac:dyDescent="0.25">
      <c r="A34" s="95"/>
      <c r="B34" s="97"/>
      <c r="C34" s="93"/>
      <c r="D34" s="84"/>
      <c r="E34" s="83"/>
      <c r="F34" s="25" t="s">
        <v>81</v>
      </c>
      <c r="G34" s="87"/>
      <c r="H34" s="32" t="s">
        <v>15</v>
      </c>
      <c r="I34" s="32">
        <v>0</v>
      </c>
      <c r="J34" s="32">
        <v>0</v>
      </c>
      <c r="K34" s="70"/>
      <c r="L34" s="31"/>
      <c r="M34" s="31"/>
    </row>
    <row r="35" spans="1:13" ht="147.75" customHeight="1" x14ac:dyDescent="0.25">
      <c r="A35" s="95"/>
      <c r="B35" s="90"/>
      <c r="C35" s="93"/>
      <c r="D35" s="84"/>
      <c r="E35" s="83"/>
      <c r="F35" s="25" t="s">
        <v>82</v>
      </c>
      <c r="G35" s="87"/>
      <c r="H35" s="32" t="s">
        <v>15</v>
      </c>
      <c r="I35" s="32">
        <v>0</v>
      </c>
      <c r="J35" s="32">
        <v>0</v>
      </c>
      <c r="K35" s="57"/>
      <c r="L35" s="46"/>
      <c r="M35" s="46"/>
    </row>
    <row r="36" spans="1:13" s="14" customFormat="1" ht="147.75" customHeight="1" x14ac:dyDescent="0.25">
      <c r="A36" s="96"/>
      <c r="B36" s="25" t="s">
        <v>49</v>
      </c>
      <c r="C36" s="26" t="s">
        <v>146</v>
      </c>
      <c r="D36" s="52" t="s">
        <v>149</v>
      </c>
      <c r="E36" s="20" t="s">
        <v>147</v>
      </c>
      <c r="F36" s="48" t="s">
        <v>83</v>
      </c>
      <c r="G36" s="17" t="s">
        <v>148</v>
      </c>
      <c r="H36" s="32" t="s">
        <v>15</v>
      </c>
      <c r="I36" s="32">
        <v>0</v>
      </c>
      <c r="J36" s="32">
        <v>0</v>
      </c>
      <c r="K36" s="32">
        <f>IF((H36="NA"),"-",AVERAGE(J36:J36))</f>
        <v>0</v>
      </c>
      <c r="L36" s="31"/>
      <c r="M36" s="31"/>
    </row>
    <row r="37" spans="1:13" ht="150" customHeight="1" x14ac:dyDescent="0.25"/>
  </sheetData>
  <autoFilter ref="A2:M13" xr:uid="{00000000-0009-0000-0000-000001000000}"/>
  <mergeCells count="69">
    <mergeCell ref="K19:K21"/>
    <mergeCell ref="K23:K24"/>
    <mergeCell ref="K26:K27"/>
    <mergeCell ref="K31:K35"/>
    <mergeCell ref="C33:C35"/>
    <mergeCell ref="G26:G27"/>
    <mergeCell ref="A29:A36"/>
    <mergeCell ref="G23:G24"/>
    <mergeCell ref="B26:B27"/>
    <mergeCell ref="C26:C27"/>
    <mergeCell ref="D26:D27"/>
    <mergeCell ref="E26:E27"/>
    <mergeCell ref="B33:B35"/>
    <mergeCell ref="E33:E35"/>
    <mergeCell ref="D33:D35"/>
    <mergeCell ref="G33:G35"/>
    <mergeCell ref="E31:E32"/>
    <mergeCell ref="D31:D32"/>
    <mergeCell ref="C31:C32"/>
    <mergeCell ref="B31:B32"/>
    <mergeCell ref="B23:B24"/>
    <mergeCell ref="C23:C24"/>
    <mergeCell ref="D23:D24"/>
    <mergeCell ref="E23:E24"/>
    <mergeCell ref="C20:C21"/>
    <mergeCell ref="B20:B21"/>
    <mergeCell ref="A10:A22"/>
    <mergeCell ref="A23:A28"/>
    <mergeCell ref="K13:K14"/>
    <mergeCell ref="G15:G17"/>
    <mergeCell ref="E15:E17"/>
    <mergeCell ref="D15:D17"/>
    <mergeCell ref="B15:B17"/>
    <mergeCell ref="C15:C17"/>
    <mergeCell ref="K15:K17"/>
    <mergeCell ref="G13:G14"/>
    <mergeCell ref="E13:E14"/>
    <mergeCell ref="D13:D14"/>
    <mergeCell ref="C13:C14"/>
    <mergeCell ref="B13:B14"/>
    <mergeCell ref="K8:K9"/>
    <mergeCell ref="K10:K12"/>
    <mergeCell ref="A7:A9"/>
    <mergeCell ref="G8:G9"/>
    <mergeCell ref="E8:E9"/>
    <mergeCell ref="D8:D9"/>
    <mergeCell ref="C8:C9"/>
    <mergeCell ref="B8:B9"/>
    <mergeCell ref="G10:G12"/>
    <mergeCell ref="E10:E12"/>
    <mergeCell ref="D10:D12"/>
    <mergeCell ref="C10:C12"/>
    <mergeCell ref="B10:B12"/>
    <mergeCell ref="E20:E21"/>
    <mergeCell ref="D20:D21"/>
    <mergeCell ref="A1:M1"/>
    <mergeCell ref="K3:K4"/>
    <mergeCell ref="K5:K6"/>
    <mergeCell ref="B3:B4"/>
    <mergeCell ref="C3:C4"/>
    <mergeCell ref="D3:D4"/>
    <mergeCell ref="E3:E4"/>
    <mergeCell ref="G3:G4"/>
    <mergeCell ref="A3:A6"/>
    <mergeCell ref="B5:B6"/>
    <mergeCell ref="G5:G6"/>
    <mergeCell ref="E5:E6"/>
    <mergeCell ref="D5:D6"/>
    <mergeCell ref="C5:C6"/>
  </mergeCells>
  <phoneticPr fontId="14" type="noConversion"/>
  <conditionalFormatting sqref="L3:M13 L19:M36">
    <cfRule type="expression" dxfId="2" priority="9">
      <formula>G3="YES"</formula>
    </cfRule>
  </conditionalFormatting>
  <conditionalFormatting sqref="L14:M15">
    <cfRule type="expression" dxfId="1" priority="2">
      <formula>G14="YES"</formula>
    </cfRule>
  </conditionalFormatting>
  <conditionalFormatting sqref="L16:M18">
    <cfRule type="expression" dxfId="0" priority="1">
      <formula>G16="YES"</formula>
    </cfRule>
  </conditionalFormatting>
  <pageMargins left="0.31496062992125984" right="0.31496062992125984" top="0.35433070866141736" bottom="0.35433070866141736" header="0.31496062992125984" footer="0.31496062992125984"/>
  <pageSetup paperSize="9" scale="34" fitToHeight="0" orientation="landscape" r:id="rId1"/>
  <headerFooter>
    <oddFooter>&amp;R&amp;P&amp;L&amp;1#&amp;"Calibri"&amp;10&amp;K000000TOTAL Classification: Restricted Distribution TOTAL - All rights reserved</oddFooter>
  </headerFooter>
  <rowBreaks count="2" manualBreakCount="2">
    <brk id="7" max="12" man="1"/>
    <brk id="12" max="12" man="1"/>
  </rowBreaks>
  <ignoredErrors>
    <ignoredError sqref="J6 J13 J15"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Feuil2!$A$3:$A$5</xm:f>
          </x14:formula1>
          <xm:sqref>H3:H36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5"/>
  <sheetViews>
    <sheetView workbookViewId="0">
      <selection activeCell="A5" sqref="A5"/>
    </sheetView>
  </sheetViews>
  <sheetFormatPr baseColWidth="10" defaultColWidth="11.42578125" defaultRowHeight="15" x14ac:dyDescent="0.25"/>
  <sheetData>
    <row r="3" spans="1:1" x14ac:dyDescent="0.25">
      <c r="A3" t="s">
        <v>14</v>
      </c>
    </row>
    <row r="4" spans="1:1" x14ac:dyDescent="0.25">
      <c r="A4" t="s">
        <v>15</v>
      </c>
    </row>
    <row r="5" spans="1:1" x14ac:dyDescent="0.25">
      <c r="A5" t="s">
        <v>25</v>
      </c>
    </row>
  </sheetData>
  <pageMargins left="0.7" right="0.7" top="0.75" bottom="0.75" header="0.3" footer="0.3"/>
  <pageSetup orientation="portrait" r:id="rId1"/>
  <headerFooter>
    <oddFooter>&amp;L&amp;1#&amp;"Calibri"&amp;10&amp;K000000TOTAL Classification: Restricted Distribution TOTAL - All rights reserved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8AFE583C3F9E4098952EE770A8E016" ma:contentTypeVersion="2" ma:contentTypeDescription="Crée un document." ma:contentTypeScope="" ma:versionID="424944429be6f06c05a21b168b04eeb9">
  <xsd:schema xmlns:xsd="http://www.w3.org/2001/XMLSchema" xmlns:xs="http://www.w3.org/2001/XMLSchema" xmlns:p="http://schemas.microsoft.com/office/2006/metadata/properties" xmlns:ns2="28b10d9e-9bab-43ba-be68-5e2b56a56d82" targetNamespace="http://schemas.microsoft.com/office/2006/metadata/properties" ma:root="true" ma:fieldsID="989b53bf4cfa5e28e35ad27f9f289487" ns2:_="">
    <xsd:import namespace="28b10d9e-9bab-43ba-be68-5e2b56a56d8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10d9e-9bab-43ba-be68-5e2b56a56d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F98B85-484E-4F0F-B634-CC064F04777A}">
  <ds:schemaRefs>
    <ds:schemaRef ds:uri="http://schemas.microsoft.com/sharepoint/v3/contenttype/forms"/>
  </ds:schemaRefs>
</ds:datastoreItem>
</file>

<file path=customXml/itemProps2.xml><?xml version="1.0" encoding="utf-8"?>
<ds:datastoreItem xmlns:ds="http://schemas.openxmlformats.org/officeDocument/2006/customXml" ds:itemID="{97547EFE-1E32-4215-844D-35C1D1B461AE}">
  <ds:schemaRefs>
    <ds:schemaRef ds:uri="http://schemas.microsoft.com/office/2006/documentManagement/types"/>
    <ds:schemaRef ds:uri="http://purl.org/dc/terms/"/>
    <ds:schemaRef ds:uri="http://schemas.microsoft.com/office/infopath/2007/PartnerControls"/>
    <ds:schemaRef ds:uri="http://www.w3.org/XML/1998/namespace"/>
    <ds:schemaRef ds:uri="http://purl.org/dc/elements/1.1/"/>
    <ds:schemaRef ds:uri="http://schemas.openxmlformats.org/package/2006/metadata/core-properties"/>
    <ds:schemaRef ds:uri="28b10d9e-9bab-43ba-be68-5e2b56a56d82"/>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7767F5C6-87B1-48DE-9074-9BB80B57B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10d9e-9bab-43ba-be68-5e2b56a56d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CR</vt:lpstr>
      <vt:lpstr>Feuil2</vt:lpstr>
      <vt:lpstr>CR!Zone_d_impression</vt:lpstr>
    </vt:vector>
  </TitlesOfParts>
  <Company>TOTAL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alexandra.papillon@total.com</dc:creator>
  <cp:lastModifiedBy>Sebastien DEVETTER</cp:lastModifiedBy>
  <cp:revision/>
  <cp:lastPrinted>2020-06-16T12:26:49Z</cp:lastPrinted>
  <dcterms:created xsi:type="dcterms:W3CDTF">2018-06-26T06:40:28Z</dcterms:created>
  <dcterms:modified xsi:type="dcterms:W3CDTF">2023-04-24T13:57:15Z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0x010100658AFE583C3F9E4098952EE770A8E016</vt:lpwstr>
  </property>
  <property fmtid="{D5CDD505-2E9C-101B-9397-08002B2CF9AE}" pid="3" name="MSIP_Label_2b30ed1b-e95f-40b5-af89-828263f287a7_Enabled">
    <vt:lpwstr>True</vt:lpwstr>
  </property>
  <property fmtid="{D5CDD505-2E9C-101B-9397-08002B2CF9AE}" pid="4" name="MSIP_Label_2b30ed1b-e95f-40b5-af89-828263f287a7_SiteId">
    <vt:lpwstr>329e91b0-e21f-48fb-a071-456717ecc28e</vt:lpwstr>
  </property>
  <property fmtid="{D5CDD505-2E9C-101B-9397-08002B2CF9AE}" pid="5" name="MSIP_Label_2b30ed1b-e95f-40b5-af89-828263f287a7_Owner">
    <vt:lpwstr>aurelie.sala@total.com</vt:lpwstr>
  </property>
  <property fmtid="{D5CDD505-2E9C-101B-9397-08002B2CF9AE}" pid="6" name="MSIP_Label_2b30ed1b-e95f-40b5-af89-828263f287a7_SetDate">
    <vt:lpwstr>2020-07-10T13:24:06.5730301Z</vt:lpwstr>
  </property>
  <property fmtid="{D5CDD505-2E9C-101B-9397-08002B2CF9AE}" pid="7" name="MSIP_Label_2b30ed1b-e95f-40b5-af89-828263f287a7_Name">
    <vt:lpwstr>Restricted</vt:lpwstr>
  </property>
  <property fmtid="{D5CDD505-2E9C-101B-9397-08002B2CF9AE}" pid="8" name="MSIP_Label_2b30ed1b-e95f-40b5-af89-828263f287a7_Application">
    <vt:lpwstr>Microsoft Azure Information Protection</vt:lpwstr>
  </property>
  <property fmtid="{D5CDD505-2E9C-101B-9397-08002B2CF9AE}" pid="9" name="MSIP_Label_2b30ed1b-e95f-40b5-af89-828263f287a7_ActionId">
    <vt:lpwstr>e3ef0ac3-3b45-4bd0-a10e-f2bdb443a54a</vt:lpwstr>
  </property>
  <property fmtid="{D5CDD505-2E9C-101B-9397-08002B2CF9AE}" pid="10" name="MSIP_Label_2b30ed1b-e95f-40b5-af89-828263f287a7_Extended_MSFT_Method">
    <vt:lpwstr>Automatic</vt:lpwstr>
  </property>
  <property fmtid="{D5CDD505-2E9C-101B-9397-08002B2CF9AE}" pid="11" name="Sensitivity">
    <vt:lpwstr>Restricted</vt:lpwstr>
  </property>
</Properties>
</file>