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301-Technological risk assessment\"/>
    </mc:Choice>
  </mc:AlternateContent>
  <xr:revisionPtr revIDLastSave="0" documentId="13_ncr:1_{ED95913F-4984-470A-B3B4-956EF83E78BA}" xr6:coauthVersionLast="44" xr6:coauthVersionMax="44"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301" sheetId="1" r:id="rId2"/>
    <sheet name="Feuil2" sheetId="9" state="hidden" r:id="rId3"/>
  </sheets>
  <definedNames>
    <definedName name="_xlnm._FilterDatabase" localSheetId="1" hidden="1">'CR-GR-HSE-301'!$A$15:$M$15</definedName>
    <definedName name="_xlnm.Print_Area" localSheetId="1">'CR-GR-HSE-301'!$A$1:$M$28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4" i="1" l="1"/>
  <c r="K23" i="1"/>
  <c r="K20" i="1"/>
  <c r="K18" i="1"/>
  <c r="K16" i="1"/>
  <c r="K28" i="1"/>
  <c r="J27" i="1"/>
  <c r="J26" i="1"/>
  <c r="J25" i="1"/>
  <c r="J24" i="1"/>
  <c r="J23" i="1"/>
  <c r="J22" i="1"/>
  <c r="J21" i="1"/>
  <c r="J20" i="1"/>
  <c r="J19" i="1"/>
  <c r="J18" i="1"/>
  <c r="J17" i="1"/>
  <c r="J16" i="1"/>
  <c r="A6" i="1" l="1"/>
  <c r="E11" i="1" l="1"/>
  <c r="E10" i="1"/>
  <c r="E9" i="1"/>
  <c r="E8" i="1"/>
  <c r="E7" i="1"/>
  <c r="E6" i="1"/>
  <c r="A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15" authorId="0" shapeId="0" xr:uid="{49BED2E6-27E7-4A6E-942F-12CAC767522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<sst xmlns="http://schemas.openxmlformats.org/spreadsheetml/2006/main" count="121" uniqueCount="82">
  <si>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</si>
  <si>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</si>
  <si>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</si>
  <si>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</si>
  <si>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</si>
  <si>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</si>
  <si>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</si>
  <si>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</si>
  <si>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</si>
  <si>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</si>
  <si>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</si>
  <si>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</si>
  <si>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</si>
  <si>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</si>
  <si>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</si>
  <si>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</si>
  <si>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</si>
  <si>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</si>
  <si>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</si>
  <si>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</si>
  <si>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</si>
  <si>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</si>
  <si>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</si>
  <si>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</si>
  <si>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</si>
  <si>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</si>
  <si>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</si>
  <si>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</si>
  <si>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</si>
  <si>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</si>
  <si>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</si>
  <si>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t>3.1</t>
  </si>
  <si>
    <t>3.2</t>
  </si>
  <si>
    <t>3.3</t>
  </si>
  <si>
    <t>3.4</t>
  </si>
  <si>
    <t>3.5</t>
  </si>
  <si>
    <t>3.6</t>
  </si>
  <si>
    <r>
      <rPr>
        <b/>
        <sz val="18"/>
        <rFont val="Calibri"/>
        <family val="2"/>
        <scheme val="minor"/>
      </rPr>
      <t xml:space="preserve">Technological risk assessment
 </t>
    </r>
    <r>
      <rPr>
        <b/>
        <sz val="14"/>
        <rFont val="Calibri"/>
        <family val="2"/>
        <scheme val="minor"/>
      </rPr>
      <t>CR-GR-HSE-301</t>
    </r>
  </si>
  <si>
    <t>No modification with CR-MS-HSEQ-311</t>
  </si>
  <si>
    <t>Technological Risks Study</t>
  </si>
  <si>
    <t>Expectation 03.01</t>
  </si>
  <si>
    <t>Risk Evaluation</t>
  </si>
  <si>
    <t>Expectations 03.01, 03.04, 07.01</t>
  </si>
  <si>
    <t>Risk Reduction</t>
  </si>
  <si>
    <t>Expectations 03.01, 03.04</t>
  </si>
  <si>
    <t>Barriers</t>
  </si>
  <si>
    <t>Expectations 01.04, 03.01, 03.04, 03.05, 04.03</t>
  </si>
  <si>
    <t>Barriers are identified and included in the technological risks study, taking into account their effectiveness.</t>
  </si>
  <si>
    <t>A technological risks study summary report is written based on the results of the assessment and the risk ranking.
It provides a clear list of major risks and the additional risk reduction measures selected. It is approved by the entity or affiliate Management.
This report is sent to the Group HSE Division for information, and after each revision.</t>
  </si>
  <si>
    <t>Expectations 01.04, 01.06, 03.01, 07.01, 07.02</t>
  </si>
  <si>
    <t>Summary report</t>
  </si>
  <si>
    <t>review of the technological risks study</t>
  </si>
  <si>
    <t>Expectations 03.01, 03.02, 03.04, 08.04</t>
  </si>
  <si>
    <t>During the operational phase, the technological risks study is reviewed, updated if necessary, and validated at least every five years.</t>
  </si>
  <si>
    <t>Are the scenarios evaluated according to the severity and frequency evaluation criteria of the Group risk ranking matrix?</t>
  </si>
  <si>
    <t>Have you positionned the risks on the Individual Risk Per Annum (IRPA) scales?</t>
  </si>
  <si>
    <t>Have you defined additional risk reduction measures for installations with first priority or tolerable risk level scenarios</t>
  </si>
  <si>
    <t>Have you assessed the impact of those measures?</t>
  </si>
  <si>
    <t>Has the action plan been approved by the entity or affiliate Management and implemented?</t>
  </si>
  <si>
    <t>Have barriers been identified and included in the technological risks study?</t>
  </si>
  <si>
    <t>Have you written a technological risks study summary report?</t>
  </si>
  <si>
    <t>Does it provide a clear list of major risks and additional risk reduction measures selected?</t>
  </si>
  <si>
    <t>Is it approved by the entity or affiliate Management?</t>
  </si>
  <si>
    <t>Have you sent the report to the Group HSE Division?</t>
  </si>
  <si>
    <t>3. REQUIREMENTS</t>
  </si>
  <si>
    <t>Have you reviewed, updated if necessary and validated the TRA at least every 5 years?</t>
  </si>
  <si>
    <t>Review of the technological risks study</t>
  </si>
  <si>
    <t>Affiliate's rule related to technological risk assessment</t>
  </si>
  <si>
    <t>Related records</t>
  </si>
  <si>
    <t>Technological risk assessment</t>
  </si>
  <si>
    <t xml:space="preserve">For each installation a technological risks study is conducted using the scenario-based method. </t>
  </si>
  <si>
    <t>This study is complemented, when appropriate, by the QRA method (Quantitative Risk Assessment).</t>
  </si>
  <si>
    <t>Have you conducted a technological risks study for each installation using the scenario-based method ?</t>
  </si>
  <si>
    <t>Have you complemented the study by the QRA method?</t>
  </si>
  <si>
    <t xml:space="preserve">The scenarios are evaluated according to the severity and frequency evaluation criteria of the Group risk ranking matrix.
</t>
  </si>
  <si>
    <t>Risks evaluated using the QRA method are positioned on the Individual Risk Per Annum (IRPA) scales.</t>
  </si>
  <si>
    <t xml:space="preserve">Installations with first priority or tolerable risk level scenarios are subject to additional risk reduction measures.
</t>
  </si>
  <si>
    <t xml:space="preserve">The impact of those measures is assessed to demonstrate that the risk has been reduced to the acceptable level, or otherwise to the tolerable level provided that it is ALARP.
</t>
  </si>
  <si>
    <t>An action plan including the additional risk reduction measures is approved by the entity or affiliate Management and implemented.</t>
  </si>
  <si>
    <t>NA</t>
  </si>
  <si>
    <t>Compliance status</t>
  </si>
  <si>
    <r>
      <t>% of compliance</t>
    </r>
    <r>
      <rPr>
        <b/>
        <sz val="12"/>
        <color rgb="FFFF0000"/>
        <rFont val="Calibri"/>
        <family val="2"/>
        <scheme val="minor"/>
      </rPr>
      <t xml:space="preserve"> (X% if YES, 0% if NO,-if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</si>
</sst>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sz val="9"/>
      <color indexed="81"/>
      <name val="Tahoma"/>
      <family val="2"/>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ck">
        <color indexed="64"/>
      </bottom>
      <diagonal/>
    </border>
  </borders>
  <cellStyleXfs count="3">
    <xf numFmtId="0" fontId="0" fillId="0" borderId="0"/>
    <xf numFmtId="9" fontId="1" fillId="0" borderId="0" applyFont="0" applyFill="0" applyBorder="0" applyAlignment="0" applyProtection="0"/>
    <xf numFmtId="0" fontId="7" fillId="0" borderId="0" applyFill="0" applyProtection="0"/>
  </cellStyleXfs>
  <cellXfs count="7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7"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2" xfId="0" applyNumberForma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9" fontId="0" fillId="0" borderId="4" xfId="1" applyFont="1" applyBorder="1" applyAlignment="1">
      <alignment horizontal="center" vertical="center"/>
    </xf>
    <xf numFmtId="0" fontId="0" fillId="6" borderId="1"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6" fillId="4" borderId="1" xfId="0" applyNumberFormat="1" applyFont="1" applyFill="1" applyBorder="1" applyAlignment="1" applyProtection="1">
      <alignment horizontal="center" vertical="center" wrapText="1"/>
      <protection locked="0"/>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9" fontId="3" fillId="2" borderId="15" xfId="1" applyFont="1" applyFill="1" applyBorder="1" applyAlignment="1">
      <alignment horizontal="center" vertical="center" wrapText="1"/>
    </xf>
    <xf numFmtId="9" fontId="3" fillId="2" borderId="15" xfId="1" applyFont="1" applyFill="1" applyBorder="1" applyAlignment="1">
      <alignment horizontal="center" vertical="center" textRotation="90" wrapText="1"/>
    </xf>
    <xf numFmtId="0" fontId="3" fillId="2" borderId="16"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xf numFmtId="0" fontId="0" fillId="5" borderId="1" xfId="0" applyFill="1" applyBorder="1" applyAlignment="1">
      <alignment horizontal="left" vertical="center" wrapText="1"/>
    </xf>
    <xf numFmtId="9" fontId="0" fillId="6" borderId="1" xfId="1" applyFont="1" applyFill="1" applyBorder="1" applyAlignment="1" applyProtection="1">
      <alignment horizontal="center" vertical="center"/>
      <protection locked="0"/>
    </xf>
    <xf numFmtId="0" fontId="2" fillId="0" borderId="13" xfId="0" applyFont="1" applyFill="1" applyBorder="1" applyAlignment="1">
      <alignment horizontal="lef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0" fillId="4" borderId="1" xfId="0" applyFill="1" applyBorder="1" applyAlignment="1">
      <alignment horizontal="left" vertical="center" wrapText="1"/>
    </xf>
    <xf numFmtId="0" fontId="9"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1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3" fillId="0" borderId="11" xfId="0" applyFont="1" applyBorder="1" applyAlignment="1">
      <alignment horizontal="left" vertical="center"/>
    </xf>
    <xf numFmtId="0" fontId="3" fillId="0" borderId="3" xfId="0" applyFont="1" applyBorder="1" applyAlignment="1">
      <alignment horizontal="left" vertical="center"/>
    </xf>
    <xf numFmtId="9" fontId="0" fillId="6" borderId="1" xfId="1" applyFont="1"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5" xfId="0" applyFill="1" applyBorder="1" applyAlignment="1">
      <alignment horizontal="center" vertical="center" wrapText="1"/>
    </xf>
    <xf numFmtId="0" fontId="0" fillId="3" borderId="1" xfId="0" applyFill="1" applyBorder="1" applyAlignment="1">
      <alignment horizontal="center" vertical="center" wrapText="1"/>
    </xf>
    <xf numFmtId="0" fontId="3" fillId="0" borderId="7" xfId="0" applyFont="1" applyBorder="1" applyAlignment="1">
      <alignment horizontal="left" vertical="center"/>
    </xf>
    <xf numFmtId="9" fontId="0" fillId="6" borderId="17" xfId="1" applyFont="1" applyFill="1" applyBorder="1" applyAlignment="1" applyProtection="1">
      <alignment horizontal="center" vertical="center"/>
      <protection locked="0"/>
    </xf>
    <xf numFmtId="9" fontId="0" fillId="6" borderId="18"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xf numFmtId="9" fontId="0" fillId="6" borderId="3"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9" fontId="0" fillId="6" borderId="17" xfId="1" applyFont="1" applyFill="1" applyBorder="1" applyAlignment="1" applyProtection="1">
      <alignment horizontal="center" vertical="center"/>
      <protection locked="0"/>
    </xf>
    <xf numFmtId="9" fontId="0" fillId="6" borderId="18"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cellXfs>
  <cellStyles count="3">
    <cellStyle name="Normal" xfId="0" builtinId="0"/>
    <cellStyle name="Normal 3" xfId="2" xr:uid="{FC1663EE-4AF0-4698-902D-9054E397A15C}"/>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'CR-GR-HSE-301'!$B$5</c:f>
              <c:strCache>
                <c:ptCount val="1"/>
              </c:strCache>
            </c:strRef>
          </c:tx>
          <c:spPr>
            <a:solidFill>
              <a:schemeClr val="accent1"/>
            </a:solidFill>
            <a:ln>
              <a:noFill/>
            </a:ln>
            <a:effectLst/>
          </c:spPr>
          <c:invertIfNegative val="0"/>
          <c:cat>
            <c:strRef>
              <c:f>'CR-GR-HSE-301'!$A$6:$A$11</c:f>
              <c:strCache>
                <c:ptCount val="6"/>
                <c:pt idx="0">
                  <c:v>Technological Risks Study</c:v>
                </c:pt>
                <c:pt idx="1">
                  <c:v>Risk Evaluation</c:v>
                </c:pt>
                <c:pt idx="2">
                  <c:v>Risk Reduction</c:v>
                </c:pt>
                <c:pt idx="3">
                  <c:v>Barriers</c:v>
                </c:pt>
                <c:pt idx="4">
                  <c:v>Summary report</c:v>
                </c:pt>
                <c:pt idx="5">
                  <c:v>Review of the technological risks study</c:v>
                </c:pt>
              </c:strCache>
            </c:strRef>
          </c:cat>
          <c:val>
            <c:numRef>
              <c:f>'CR-GR-HSE-301'!$B$6:$B$11</c:f>
              <c:numCache>
                <c:formatCode>General</c:formatCode>
                <c:ptCount val="6"/>
              </c:numCache>
            </c:numRef>
          </c:val>
          <c:extLst>
            <c:ext xmlns:c16="http://schemas.microsoft.com/office/drawing/2014/chart" uri="{C3380CC4-5D6E-409C-BE32-E72D297353CC}">
              <c16:uniqueId val="{00000000-C6FA-488E-BF67-5736C45CB30B}"/>
            </c:ext>
          </c:extLst>
        </c:ser>
        <c:ser>
          <c:idx val="1"/>
          <c:order val="1"/>
          <c:tx>
            <c:strRef>
              <c:f>'CR-GR-HSE-301'!$C$5</c:f>
              <c:strCache>
                <c:ptCount val="1"/>
              </c:strCache>
            </c:strRef>
          </c:tx>
          <c:spPr>
            <a:solidFill>
              <a:schemeClr val="accent2"/>
            </a:solidFill>
            <a:ln>
              <a:noFill/>
            </a:ln>
            <a:effectLst/>
          </c:spPr>
          <c:invertIfNegative val="0"/>
          <c:cat>
            <c:strRef>
              <c:f>'CR-GR-HSE-301'!$A$6:$A$11</c:f>
              <c:strCache>
                <c:ptCount val="6"/>
                <c:pt idx="0">
                  <c:v>Technological Risks Study</c:v>
                </c:pt>
                <c:pt idx="1">
                  <c:v>Risk Evaluation</c:v>
                </c:pt>
                <c:pt idx="2">
                  <c:v>Risk Reduction</c:v>
                </c:pt>
                <c:pt idx="3">
                  <c:v>Barriers</c:v>
                </c:pt>
                <c:pt idx="4">
                  <c:v>Summary report</c:v>
                </c:pt>
                <c:pt idx="5">
                  <c:v>Review of the technological risks study</c:v>
                </c:pt>
              </c:strCache>
            </c:strRef>
          </c:cat>
          <c:val>
            <c:numRef>
              <c:f>'CR-GR-HSE-301'!$C$6:$C$11</c:f>
              <c:numCache>
                <c:formatCode>General</c:formatCode>
                <c:ptCount val="6"/>
              </c:numCache>
            </c:numRef>
          </c:val>
          <c:extLst>
            <c:ext xmlns:c16="http://schemas.microsoft.com/office/drawing/2014/chart" uri="{C3380CC4-5D6E-409C-BE32-E72D297353CC}">
              <c16:uniqueId val="{00000001-C6FA-488E-BF67-5736C45CB30B}"/>
            </c:ext>
          </c:extLst>
        </c:ser>
        <c:ser>
          <c:idx val="2"/>
          <c:order val="2"/>
          <c:tx>
            <c:strRef>
              <c:f>'CR-GR-HSE-301'!$D$5</c:f>
              <c:strCache>
                <c:ptCount val="1"/>
              </c:strCache>
            </c:strRef>
          </c:tx>
          <c:spPr>
            <a:solidFill>
              <a:schemeClr val="accent3"/>
            </a:solidFill>
            <a:ln>
              <a:noFill/>
            </a:ln>
            <a:effectLst/>
          </c:spPr>
          <c:invertIfNegative val="0"/>
          <c:cat>
            <c:strRef>
              <c:f>'CR-GR-HSE-301'!$A$6:$A$11</c:f>
              <c:strCache>
                <c:ptCount val="6"/>
                <c:pt idx="0">
                  <c:v>Technological Risks Study</c:v>
                </c:pt>
                <c:pt idx="1">
                  <c:v>Risk Evaluation</c:v>
                </c:pt>
                <c:pt idx="2">
                  <c:v>Risk Reduction</c:v>
                </c:pt>
                <c:pt idx="3">
                  <c:v>Barriers</c:v>
                </c:pt>
                <c:pt idx="4">
                  <c:v>Summary report</c:v>
                </c:pt>
                <c:pt idx="5">
                  <c:v>Review of the technological risks study</c:v>
                </c:pt>
              </c:strCache>
            </c:strRef>
          </c:cat>
          <c:val>
            <c:numRef>
              <c:f>'CR-GR-HSE-301'!$D$6:$D$11</c:f>
              <c:numCache>
                <c:formatCode>General</c:formatCode>
                <c:ptCount val="6"/>
              </c:numCache>
            </c:numRef>
          </c:val>
          <c:extLst>
            <c:ext xmlns:c16="http://schemas.microsoft.com/office/drawing/2014/chart" uri="{C3380CC4-5D6E-409C-BE32-E72D297353CC}">
              <c16:uniqueId val="{00000002-C6FA-488E-BF67-5736C45CB30B}"/>
            </c:ext>
          </c:extLst>
        </c:ser>
        <c:ser>
          <c:idx val="3"/>
          <c:order val="3"/>
          <c:tx>
            <c:strRef>
              <c:f>'CR-GR-HSE-301'!$E$5</c:f>
              <c:strCache>
                <c:ptCount val="1"/>
                <c:pt idx="0">
                  <c:v>% of compliance</c:v>
                </c:pt>
              </c:strCache>
            </c:strRef>
          </c:tx>
          <c:spPr>
            <a:solidFill>
              <a:srgbClr val="0070C0"/>
            </a:solidFill>
            <a:ln>
              <a:noFill/>
            </a:ln>
            <a:effectLst/>
          </c:spPr>
          <c:invertIfNegative val="0"/>
          <c:cat>
            <c:strRef>
              <c:f>'CR-GR-HSE-301'!$A$6:$A$11</c:f>
              <c:strCache>
                <c:ptCount val="6"/>
                <c:pt idx="0">
                  <c:v>Technological Risks Study</c:v>
                </c:pt>
                <c:pt idx="1">
                  <c:v>Risk Evaluation</c:v>
                </c:pt>
                <c:pt idx="2">
                  <c:v>Risk Reduction</c:v>
                </c:pt>
                <c:pt idx="3">
                  <c:v>Barriers</c:v>
                </c:pt>
                <c:pt idx="4">
                  <c:v>Summary report</c:v>
                </c:pt>
                <c:pt idx="5">
                  <c:v>Review of the technological risks study</c:v>
                </c:pt>
              </c:strCache>
            </c:strRef>
          </c:cat>
          <c:val>
            <c:numRef>
              <c:f>'CR-GR-HSE-301'!$E$6:$E$11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10</xdr:col>
      <xdr:colOff>95251</xdr:colOff>
      <xdr:row>11</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5"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tabSelected="1" view="pageBreakPreview" topLeftCell="D1" zoomScale="80" zoomScaleNormal="90" zoomScaleSheetLayoutView="80" workbookViewId="0">
      <selection activeCell="K28" sqref="K28"/>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12.85546875" style="1" customWidth="1"/>
    <col min="9" max="9" width="12.140625" style="1" customWidth="1"/>
    <col min="10" max="10" width="6.140625" style="1" hidden="1" customWidth="1"/>
    <col min="11" max="11" width="10.85546875" style="2" customWidth="1"/>
    <col min="12" max="12" width="19.7109375" style="2" customWidth="1"/>
    <col min="13" max="13" width="50.42578125" style="2" customWidth="1"/>
    <col min="14" max="14" width="50.42578125" style="1" customWidth="1"/>
    <col min="16" max="16" width="0" hidden="1" customWidth="1"/>
  </cols>
  <sheetData>
    <row r="1" spans="1:16" ht="48" customHeight="1" thickBot="1" x14ac:dyDescent="0.3">
      <c r="A1" s="46" t="s">
        <v>37</v>
      </c>
      <c r="B1" s="47"/>
      <c r="C1" s="47"/>
      <c r="D1" s="47"/>
      <c r="E1" s="47"/>
      <c r="F1" s="47"/>
      <c r="G1" s="47"/>
      <c r="H1" s="47"/>
      <c r="I1" s="47"/>
      <c r="J1" s="47"/>
      <c r="K1" s="47"/>
      <c r="L1" s="47"/>
      <c r="M1" s="48"/>
    </row>
    <row r="2" spans="1:16" ht="35.25" customHeight="1" thickBot="1" x14ac:dyDescent="0.3"/>
    <row r="3" spans="1:16" ht="18.75" customHeight="1" thickBot="1" x14ac:dyDescent="0.3">
      <c r="A3" s="49" t="s">
        <v>14</v>
      </c>
      <c r="B3" s="50"/>
      <c r="C3" s="50"/>
      <c r="D3" s="50"/>
      <c r="E3" s="51"/>
      <c r="F3" s="17" t="s">
        <v>15</v>
      </c>
      <c r="G3" s="18" t="s">
        <v>16</v>
      </c>
      <c r="I3" s="56" t="s">
        <v>30</v>
      </c>
      <c r="J3" s="65"/>
      <c r="K3" s="57"/>
      <c r="L3" s="57"/>
      <c r="M3" s="28" t="s">
        <v>29</v>
      </c>
      <c r="P3" s="22" t="s">
        <v>15</v>
      </c>
    </row>
    <row r="4" spans="1:16" s="6" customFormat="1" ht="33" customHeight="1" thickBot="1" x14ac:dyDescent="0.3">
      <c r="A4" s="7"/>
      <c r="B4" s="7"/>
      <c r="C4" s="7"/>
      <c r="D4" s="7"/>
      <c r="H4" s="8"/>
      <c r="I4" s="8"/>
      <c r="J4" s="8"/>
      <c r="K4" s="9"/>
      <c r="L4" s="9"/>
      <c r="P4" s="23" t="s">
        <v>16</v>
      </c>
    </row>
    <row r="5" spans="1:16" s="6" customFormat="1" ht="32.25" customHeight="1" thickBot="1" x14ac:dyDescent="0.3">
      <c r="A5" s="52" t="str">
        <f>A15</f>
        <v>Section Description</v>
      </c>
      <c r="B5" s="53"/>
      <c r="C5" s="53"/>
      <c r="D5" s="53"/>
      <c r="E5" s="21" t="s">
        <v>17</v>
      </c>
      <c r="F5" s="11"/>
      <c r="G5" s="14"/>
      <c r="I5" s="8"/>
      <c r="J5" s="8"/>
      <c r="K5" s="9"/>
    </row>
    <row r="6" spans="1:16" s="6" customFormat="1" ht="32.25" customHeight="1" x14ac:dyDescent="0.25">
      <c r="A6" s="54" t="str">
        <f>C16</f>
        <v>Technological Risks Study</v>
      </c>
      <c r="B6" s="55"/>
      <c r="C6" s="55"/>
      <c r="D6" s="55"/>
      <c r="E6" s="19">
        <f>K16</f>
        <v>0</v>
      </c>
      <c r="F6" s="16"/>
      <c r="G6" s="14"/>
      <c r="I6" s="8"/>
      <c r="J6" s="8"/>
      <c r="K6" s="9"/>
    </row>
    <row r="7" spans="1:16" s="6" customFormat="1" ht="32.25" customHeight="1" x14ac:dyDescent="0.25">
      <c r="A7" s="54" t="s">
        <v>41</v>
      </c>
      <c r="B7" s="55"/>
      <c r="C7" s="55"/>
      <c r="D7" s="55"/>
      <c r="E7" s="19">
        <f>K18</f>
        <v>0</v>
      </c>
      <c r="F7" s="16"/>
      <c r="G7" s="14"/>
      <c r="I7" s="8"/>
      <c r="J7" s="8"/>
      <c r="K7" s="9"/>
    </row>
    <row r="8" spans="1:16" s="6" customFormat="1" ht="32.25" customHeight="1" x14ac:dyDescent="0.25">
      <c r="A8" s="54" t="s">
        <v>43</v>
      </c>
      <c r="B8" s="55"/>
      <c r="C8" s="55"/>
      <c r="D8" s="55"/>
      <c r="E8" s="19">
        <f>K20</f>
        <v>0</v>
      </c>
      <c r="F8" s="16"/>
      <c r="G8" s="14"/>
      <c r="I8" s="8"/>
      <c r="J8" s="8"/>
      <c r="K8" s="9"/>
    </row>
    <row r="9" spans="1:16" s="6" customFormat="1" ht="32.25" customHeight="1" x14ac:dyDescent="0.25">
      <c r="A9" s="54" t="s">
        <v>45</v>
      </c>
      <c r="B9" s="55"/>
      <c r="C9" s="55"/>
      <c r="D9" s="55"/>
      <c r="E9" s="20">
        <f>K23</f>
        <v>0</v>
      </c>
      <c r="F9" s="16"/>
      <c r="G9" s="14"/>
      <c r="H9" s="8"/>
      <c r="I9" s="8"/>
      <c r="J9" s="8"/>
      <c r="K9" s="9"/>
    </row>
    <row r="10" spans="1:16" s="6" customFormat="1" ht="32.25" customHeight="1" x14ac:dyDescent="0.25">
      <c r="A10" s="54" t="s">
        <v>50</v>
      </c>
      <c r="B10" s="55"/>
      <c r="C10" s="55"/>
      <c r="D10" s="55"/>
      <c r="E10" s="20">
        <f>K24</f>
        <v>0</v>
      </c>
      <c r="F10" s="16"/>
      <c r="G10" s="14"/>
      <c r="H10" s="8"/>
      <c r="I10" s="8"/>
      <c r="J10" s="8"/>
      <c r="K10" s="9"/>
    </row>
    <row r="11" spans="1:16" s="6" customFormat="1" ht="32.25" customHeight="1" x14ac:dyDescent="0.25">
      <c r="A11" s="54" t="s">
        <v>66</v>
      </c>
      <c r="B11" s="55"/>
      <c r="C11" s="55"/>
      <c r="D11" s="55"/>
      <c r="E11" s="20">
        <f>K28</f>
        <v>0</v>
      </c>
      <c r="F11" s="16"/>
      <c r="G11" s="14"/>
      <c r="H11" s="8"/>
      <c r="I11" s="8"/>
      <c r="J11" s="8"/>
      <c r="K11" s="9"/>
    </row>
    <row r="12" spans="1:16" s="6" customFormat="1" ht="18.75" customHeight="1" x14ac:dyDescent="0.25">
      <c r="A12" s="24"/>
      <c r="B12" s="24"/>
      <c r="C12" s="24"/>
      <c r="D12" s="24"/>
      <c r="E12" s="25"/>
      <c r="F12" s="16"/>
      <c r="G12" s="14"/>
      <c r="H12" s="8"/>
      <c r="I12" s="8"/>
      <c r="J12" s="8"/>
      <c r="K12" s="9"/>
    </row>
    <row r="13" spans="1:16" s="6" customFormat="1" ht="32.25" customHeight="1" x14ac:dyDescent="0.25">
      <c r="A13" s="59" t="s">
        <v>18</v>
      </c>
      <c r="B13" s="59"/>
      <c r="C13" s="59"/>
      <c r="D13" s="59"/>
      <c r="E13" s="31" t="s">
        <v>38</v>
      </c>
      <c r="F13" s="26" t="s">
        <v>19</v>
      </c>
      <c r="G13" s="27" t="s">
        <v>28</v>
      </c>
      <c r="H13" s="8"/>
      <c r="I13" s="8"/>
      <c r="J13" s="8"/>
      <c r="K13" s="9"/>
    </row>
    <row r="14" spans="1:16" s="6" customFormat="1" ht="18.75" customHeight="1" thickBot="1" x14ac:dyDescent="0.3">
      <c r="F14" s="11"/>
      <c r="G14" s="14"/>
      <c r="H14" s="8"/>
      <c r="I14" s="8"/>
      <c r="J14" s="8"/>
      <c r="K14" s="9"/>
      <c r="L14" s="9"/>
      <c r="M14" s="9"/>
      <c r="N14" s="8"/>
      <c r="P14" s="10"/>
    </row>
    <row r="15" spans="1:16" s="4" customFormat="1" ht="93.75" customHeight="1" thickBot="1" x14ac:dyDescent="0.3">
      <c r="A15" s="32" t="s">
        <v>20</v>
      </c>
      <c r="B15" s="33" t="s">
        <v>1</v>
      </c>
      <c r="C15" s="33" t="s">
        <v>21</v>
      </c>
      <c r="D15" s="33" t="s">
        <v>2</v>
      </c>
      <c r="E15" s="33" t="s">
        <v>22</v>
      </c>
      <c r="F15" s="33" t="s">
        <v>23</v>
      </c>
      <c r="G15" s="33" t="s">
        <v>27</v>
      </c>
      <c r="H15" s="33" t="s">
        <v>80</v>
      </c>
      <c r="I15" s="34" t="s">
        <v>81</v>
      </c>
      <c r="J15" s="35" t="s">
        <v>17</v>
      </c>
      <c r="K15" s="35" t="s">
        <v>24</v>
      </c>
      <c r="L15" s="33" t="s">
        <v>25</v>
      </c>
      <c r="M15" s="36" t="s">
        <v>26</v>
      </c>
    </row>
    <row r="16" spans="1:16" s="38" customFormat="1" ht="60" customHeight="1" thickTop="1" thickBot="1" x14ac:dyDescent="0.3">
      <c r="A16" s="60" t="s">
        <v>64</v>
      </c>
      <c r="B16" s="62" t="s">
        <v>31</v>
      </c>
      <c r="C16" s="62" t="s">
        <v>39</v>
      </c>
      <c r="D16" s="62" t="s">
        <v>40</v>
      </c>
      <c r="E16" s="45" t="s">
        <v>70</v>
      </c>
      <c r="F16" s="41" t="s">
        <v>72</v>
      </c>
      <c r="G16" s="41" t="s">
        <v>67</v>
      </c>
      <c r="H16" s="30" t="s">
        <v>16</v>
      </c>
      <c r="I16" s="30">
        <v>0</v>
      </c>
      <c r="J16" s="66">
        <f>IF(H16="NA","-",IF(H16="NON",0,I16))</f>
        <v>0</v>
      </c>
      <c r="K16" s="71">
        <f>IF((H16="NA")*AND(H17="NA"),"-",AVERAGE(J16:J17))</f>
        <v>0</v>
      </c>
      <c r="L16" s="29"/>
      <c r="M16" s="29"/>
    </row>
    <row r="17" spans="1:14" s="38" customFormat="1" ht="77.25" customHeight="1" thickBot="1" x14ac:dyDescent="0.3">
      <c r="A17" s="60"/>
      <c r="B17" s="63"/>
      <c r="C17" s="63"/>
      <c r="D17" s="63"/>
      <c r="E17" s="39" t="s">
        <v>71</v>
      </c>
      <c r="F17" s="15" t="s">
        <v>73</v>
      </c>
      <c r="G17" s="15" t="s">
        <v>67</v>
      </c>
      <c r="H17" s="40" t="s">
        <v>16</v>
      </c>
      <c r="I17" s="40">
        <v>0</v>
      </c>
      <c r="J17" s="68">
        <f t="shared" ref="J17:J26" si="0">IF(H17="NA","-",IF(H17="NON",0,I17))</f>
        <v>0</v>
      </c>
      <c r="K17" s="72"/>
      <c r="L17" s="29"/>
      <c r="M17" s="29"/>
    </row>
    <row r="18" spans="1:14" s="38" customFormat="1" ht="60.75" thickBot="1" x14ac:dyDescent="0.3">
      <c r="A18" s="60"/>
      <c r="B18" s="60" t="s">
        <v>32</v>
      </c>
      <c r="C18" s="60" t="s">
        <v>41</v>
      </c>
      <c r="D18" s="61" t="s">
        <v>42</v>
      </c>
      <c r="E18" s="44" t="s">
        <v>74</v>
      </c>
      <c r="F18" s="15" t="s">
        <v>54</v>
      </c>
      <c r="G18" s="15" t="s">
        <v>67</v>
      </c>
      <c r="H18" s="40" t="s">
        <v>16</v>
      </c>
      <c r="I18" s="30">
        <v>0</v>
      </c>
      <c r="J18" s="67">
        <f>IF(H18="NA","-",IF(H18="NON",0,I18))</f>
        <v>0</v>
      </c>
      <c r="K18" s="73">
        <f>IF((H18="NA")*AND(H19="NA"),"-",AVERAGE(J18:J19))</f>
        <v>0</v>
      </c>
      <c r="L18" s="29"/>
      <c r="M18" s="29"/>
    </row>
    <row r="19" spans="1:14" s="38" customFormat="1" ht="74.25" customHeight="1" thickBot="1" x14ac:dyDescent="0.3">
      <c r="A19" s="60"/>
      <c r="B19" s="60"/>
      <c r="C19" s="60"/>
      <c r="D19" s="61"/>
      <c r="E19" s="42" t="s">
        <v>75</v>
      </c>
      <c r="F19" s="15" t="s">
        <v>55</v>
      </c>
      <c r="G19" s="15" t="s">
        <v>67</v>
      </c>
      <c r="H19" s="40" t="s">
        <v>16</v>
      </c>
      <c r="I19" s="30">
        <v>0</v>
      </c>
      <c r="J19" s="68">
        <f t="shared" si="0"/>
        <v>0</v>
      </c>
      <c r="K19" s="72"/>
      <c r="L19" s="29"/>
      <c r="M19" s="29"/>
    </row>
    <row r="20" spans="1:14" s="38" customFormat="1" ht="66.75" customHeight="1" x14ac:dyDescent="0.25">
      <c r="A20" s="60"/>
      <c r="B20" s="60" t="s">
        <v>33</v>
      </c>
      <c r="C20" s="60" t="s">
        <v>43</v>
      </c>
      <c r="D20" s="60" t="s">
        <v>44</v>
      </c>
      <c r="E20" s="43" t="s">
        <v>76</v>
      </c>
      <c r="F20" s="15" t="s">
        <v>56</v>
      </c>
      <c r="G20" s="15" t="s">
        <v>69</v>
      </c>
      <c r="H20" s="40" t="s">
        <v>16</v>
      </c>
      <c r="I20" s="30">
        <v>0</v>
      </c>
      <c r="J20" s="40">
        <f t="shared" si="0"/>
        <v>0</v>
      </c>
      <c r="K20" s="73">
        <f>IF((H20="NA")*AND(H21="NA")*AND(H22="NA"),"-",AVERAGE(J20:J22))</f>
        <v>0</v>
      </c>
      <c r="L20" s="29"/>
      <c r="M20" s="29"/>
    </row>
    <row r="21" spans="1:14" s="38" customFormat="1" ht="60.75" thickBot="1" x14ac:dyDescent="0.3">
      <c r="A21" s="60"/>
      <c r="B21" s="60"/>
      <c r="C21" s="60"/>
      <c r="D21" s="60"/>
      <c r="E21" s="43" t="s">
        <v>77</v>
      </c>
      <c r="F21" s="15" t="s">
        <v>57</v>
      </c>
      <c r="G21" s="15" t="s">
        <v>69</v>
      </c>
      <c r="H21" s="40" t="s">
        <v>16</v>
      </c>
      <c r="I21" s="30">
        <v>0</v>
      </c>
      <c r="J21" s="67">
        <f t="shared" si="0"/>
        <v>0</v>
      </c>
      <c r="K21" s="58"/>
      <c r="L21" s="29"/>
      <c r="M21" s="29"/>
    </row>
    <row r="22" spans="1:14" s="38" customFormat="1" ht="89.25" customHeight="1" thickBot="1" x14ac:dyDescent="0.3">
      <c r="A22" s="60"/>
      <c r="B22" s="60"/>
      <c r="C22" s="60"/>
      <c r="D22" s="60"/>
      <c r="E22" s="44" t="s">
        <v>78</v>
      </c>
      <c r="F22" s="15" t="s">
        <v>58</v>
      </c>
      <c r="G22" s="15" t="s">
        <v>68</v>
      </c>
      <c r="H22" s="40" t="s">
        <v>16</v>
      </c>
      <c r="I22" s="30">
        <v>0</v>
      </c>
      <c r="J22" s="69">
        <f t="shared" si="0"/>
        <v>0</v>
      </c>
      <c r="K22" s="72"/>
      <c r="L22" s="29"/>
      <c r="M22" s="29"/>
    </row>
    <row r="23" spans="1:14" s="38" customFormat="1" ht="60.75" thickBot="1" x14ac:dyDescent="0.3">
      <c r="A23" s="60"/>
      <c r="B23" s="37" t="s">
        <v>34</v>
      </c>
      <c r="C23" s="37" t="s">
        <v>45</v>
      </c>
      <c r="D23" s="37" t="s">
        <v>46</v>
      </c>
      <c r="E23" s="45" t="s">
        <v>47</v>
      </c>
      <c r="F23" s="15" t="s">
        <v>59</v>
      </c>
      <c r="G23" s="15" t="s">
        <v>69</v>
      </c>
      <c r="H23" s="40" t="s">
        <v>16</v>
      </c>
      <c r="I23" s="30">
        <v>0</v>
      </c>
      <c r="J23" s="68">
        <f t="shared" si="0"/>
        <v>0</v>
      </c>
      <c r="K23" s="69">
        <f>IF(H23="NA","-",IF(H23="NON",0,I23))</f>
        <v>0</v>
      </c>
      <c r="L23" s="29"/>
      <c r="M23" s="29"/>
    </row>
    <row r="24" spans="1:14" s="38" customFormat="1" ht="105" customHeight="1" x14ac:dyDescent="0.25">
      <c r="A24" s="60"/>
      <c r="B24" s="60" t="s">
        <v>35</v>
      </c>
      <c r="C24" s="60" t="s">
        <v>50</v>
      </c>
      <c r="D24" s="60" t="s">
        <v>49</v>
      </c>
      <c r="E24" s="64" t="s">
        <v>48</v>
      </c>
      <c r="F24" s="15" t="s">
        <v>60</v>
      </c>
      <c r="G24" s="15" t="s">
        <v>69</v>
      </c>
      <c r="H24" s="40" t="s">
        <v>16</v>
      </c>
      <c r="I24" s="30">
        <v>0</v>
      </c>
      <c r="J24" s="40">
        <f t="shared" si="0"/>
        <v>0</v>
      </c>
      <c r="K24" s="73">
        <f>IF((H24="NA")*AND(H25="NA")*AND(H26="NA")*AND(H27="NA"),"-",AVERAGE(J24:J27))</f>
        <v>0</v>
      </c>
      <c r="L24" s="29"/>
      <c r="M24" s="29"/>
    </row>
    <row r="25" spans="1:14" s="38" customFormat="1" ht="45" x14ac:dyDescent="0.25">
      <c r="A25" s="60"/>
      <c r="B25" s="60"/>
      <c r="C25" s="60"/>
      <c r="D25" s="60"/>
      <c r="E25" s="64"/>
      <c r="F25" s="15" t="s">
        <v>61</v>
      </c>
      <c r="G25" s="15" t="s">
        <v>69</v>
      </c>
      <c r="H25" s="40" t="s">
        <v>16</v>
      </c>
      <c r="I25" s="30">
        <v>0</v>
      </c>
      <c r="J25" s="40">
        <f t="shared" si="0"/>
        <v>0</v>
      </c>
      <c r="K25" s="58"/>
      <c r="L25" s="29"/>
      <c r="M25" s="29"/>
    </row>
    <row r="26" spans="1:14" s="38" customFormat="1" ht="30.75" thickBot="1" x14ac:dyDescent="0.3">
      <c r="A26" s="60"/>
      <c r="B26" s="60"/>
      <c r="C26" s="60"/>
      <c r="D26" s="60"/>
      <c r="E26" s="64"/>
      <c r="F26" s="15" t="s">
        <v>62</v>
      </c>
      <c r="G26" s="15" t="s">
        <v>68</v>
      </c>
      <c r="H26" s="40" t="s">
        <v>16</v>
      </c>
      <c r="I26" s="30">
        <v>0</v>
      </c>
      <c r="J26" s="67">
        <f t="shared" si="0"/>
        <v>0</v>
      </c>
      <c r="K26" s="58"/>
      <c r="L26" s="29"/>
      <c r="M26" s="29"/>
    </row>
    <row r="27" spans="1:14" s="38" customFormat="1" ht="30.75" thickBot="1" x14ac:dyDescent="0.3">
      <c r="A27" s="60"/>
      <c r="B27" s="60"/>
      <c r="C27" s="60"/>
      <c r="D27" s="60"/>
      <c r="E27" s="64"/>
      <c r="F27" s="15" t="s">
        <v>63</v>
      </c>
      <c r="G27" s="15" t="s">
        <v>68</v>
      </c>
      <c r="H27" s="40" t="s">
        <v>16</v>
      </c>
      <c r="I27" s="30">
        <v>0</v>
      </c>
      <c r="J27" s="70">
        <f>IF(H27="NA","-",IF(H27="NON",0,I27))</f>
        <v>0</v>
      </c>
      <c r="K27" s="72"/>
      <c r="L27" s="29"/>
      <c r="M27" s="29"/>
    </row>
    <row r="28" spans="1:14" s="38" customFormat="1" ht="46.5" thickTop="1" thickBot="1" x14ac:dyDescent="0.3">
      <c r="A28" s="60"/>
      <c r="B28" s="37" t="s">
        <v>36</v>
      </c>
      <c r="C28" s="37" t="s">
        <v>51</v>
      </c>
      <c r="D28" s="37" t="s">
        <v>52</v>
      </c>
      <c r="E28" s="43" t="s">
        <v>53</v>
      </c>
      <c r="F28" s="15" t="s">
        <v>65</v>
      </c>
      <c r="G28" s="15" t="s">
        <v>68</v>
      </c>
      <c r="H28" s="40" t="s">
        <v>16</v>
      </c>
      <c r="I28" s="30">
        <v>0</v>
      </c>
      <c r="J28" s="40"/>
      <c r="K28" s="70">
        <f>IF(H28="NA","-",IF(H28="NON",0,I28))</f>
        <v>0</v>
      </c>
      <c r="L28" s="29"/>
      <c r="M28" s="29"/>
    </row>
    <row r="29" spans="1:14" ht="15.75" thickTop="1" x14ac:dyDescent="0.25"/>
    <row r="32" spans="1:14" x14ac:dyDescent="0.25">
      <c r="E32" s="13"/>
      <c r="N32" s="3"/>
    </row>
    <row r="33" spans="5:5" x14ac:dyDescent="0.25">
      <c r="E33" s="13"/>
    </row>
  </sheetData>
  <autoFilter ref="A15:M24" xr:uid="{00000000-0009-0000-0000-000001000000}"/>
  <mergeCells count="29">
    <mergeCell ref="K24:K27"/>
    <mergeCell ref="E24:E27"/>
    <mergeCell ref="D24:D27"/>
    <mergeCell ref="C24:C27"/>
    <mergeCell ref="B24:B27"/>
    <mergeCell ref="A10:D10"/>
    <mergeCell ref="A11:D11"/>
    <mergeCell ref="A13:D13"/>
    <mergeCell ref="A16:A28"/>
    <mergeCell ref="D20:D22"/>
    <mergeCell ref="C20:C22"/>
    <mergeCell ref="B20:B22"/>
    <mergeCell ref="D18:D19"/>
    <mergeCell ref="C18:C19"/>
    <mergeCell ref="B18:B19"/>
    <mergeCell ref="B16:B17"/>
    <mergeCell ref="C16:C17"/>
    <mergeCell ref="D16:D17"/>
    <mergeCell ref="K20:K22"/>
    <mergeCell ref="K16:K17"/>
    <mergeCell ref="K18:K19"/>
    <mergeCell ref="A1:M1"/>
    <mergeCell ref="A3:E3"/>
    <mergeCell ref="A5:D5"/>
    <mergeCell ref="A9:D9"/>
    <mergeCell ref="A6:D6"/>
    <mergeCell ref="I3:L3"/>
    <mergeCell ref="A7:D7"/>
    <mergeCell ref="A8:D8"/>
  </mergeCells>
  <conditionalFormatting sqref="L20:M28 L16:M18">
    <cfRule type="expression" dxfId="2" priority="7">
      <formula>G16="YES"</formula>
    </cfRule>
  </conditionalFormatting>
  <conditionalFormatting sqref="M19">
    <cfRule type="expression" dxfId="1" priority="6">
      <formula>H19="YES"</formula>
    </cfRule>
  </conditionalFormatting>
  <conditionalFormatting sqref="L19">
    <cfRule type="expression" dxfId="0" priority="4">
      <formula>G19="YES"</formula>
    </cfRule>
  </conditionalFormatting>
  <pageMargins left="0.31496062992125984" right="0.31496062992125984" top="0.35433070866141736" bottom="0.35433070866141736" header="0.31496062992125984" footer="0.31496062992125984"/>
  <pageSetup paperSize="9" scale="50" fitToHeight="0" orientation="landscape" r:id="rId1"/>
  <headerFooter>
    <oddFooter>&amp;R&amp;P&amp;L&amp;1#&amp;"Calibri"&amp;10&amp;K000000TOTAL Classification: Restricted Distribution TOTAL - All rights reserved</oddFooter>
  </headerFooter>
  <rowBreaks count="1" manualBreakCount="1">
    <brk id="19" max="11"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D8776B-263F-4515-9E22-91F987C5E900}">
          <x14:formula1>
            <xm:f>Feuil2!$A$3:$A$5</xm:f>
          </x14:formula1>
          <xm:sqref>H16:H28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1F6-6978-4935-8150-0D7396A80836}">
  <dimension ref="A3:A5"/>
  <sheetViews>
    <sheetView workbookViewId="0">
      <selection activeCell="A5" sqref="A5"/>
    </sheetView>
  </sheetViews>
  <sheetFormatPr baseColWidth="10" defaultRowHeight="15" x14ac:dyDescent="0.25"/>
  <sheetData>
    <row r="3" spans="1:1" x14ac:dyDescent="0.25">
      <c r="A3" t="s">
        <v>15</v>
      </c>
    </row>
    <row r="4" spans="1:1" x14ac:dyDescent="0.25">
      <c r="A4" t="s">
        <v>16</v>
      </c>
    </row>
    <row r="5" spans="1:1" x14ac:dyDescent="0.25">
      <c r="A5" t="s">
        <v>79</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3.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CR-GR-HSE-301</vt:lpstr>
      <vt:lpstr>Feuil2</vt:lpstr>
      <vt:lpstr>'CR-GR-HSE-301'!Zone_d_impression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alexandra.papillon@total.com</dc:creator>
  <cp:keywords/>
  <dc:description/>
  <cp:lastModifiedBy>Aurelie SALA</cp:lastModifiedBy>
  <cp:revision/>
  <cp:lastPrinted>2020-06-16T12:26:49Z</cp:lastPrinted>
  <dcterms:created xsi:type="dcterms:W3CDTF">2018-06-26T06:40:28Z</dcterms:created>
  <dcterms:modified xsi:type="dcterms:W3CDTF">2020-07-23T14:25:49Z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