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hidePivotFieldList="1"/>
  <mc:AlternateContent xmlns:mc="http://schemas.openxmlformats.org/markup-compatibility/2006">
    <mc:Choice Requires="x15">
      <x15ac:absPath xmlns:x15ac="http://schemas.microsoft.com/office/spreadsheetml/2010/11/ac" url="C:\Local\Coordinateur HSEEE\2023\CR\CR 426\"/>
    </mc:Choice>
  </mc:AlternateContent>
  <xr:revisionPtr revIDLastSave="0" documentId="13_ncr:1_{F5B9ECE5-B659-426B-B213-914B85FA0F17}" xr6:coauthVersionLast="47" xr6:coauthVersionMax="47" xr10:uidLastSave="{00000000-0000-0000-0000-000000000000}"/>
  <bookViews>
    <workbookView xWindow="-120" yWindow="-120" windowWidth="29040" windowHeight="15840" tabRatio="768" firstSheet="1" activeTab="1" xr2:uid="{00000000-000D-0000-FFFF-FFFF00000000}"/>
  </bookViews>
  <sheets>
    <sheet name="Feuil1" sheetId="8" state="hidden" r:id="rId1"/>
    <sheet name="CR" sheetId="1" r:id="rId2"/>
    <sheet name="Feuil2" sheetId="9" state="hidden" r:id="rId3"/>
  </sheets>
  <definedNames>
    <definedName name="_xlnm._FilterDatabase" localSheetId="1" hidden="1">CR!$A$2:$M$2</definedName>
    <definedName name="_xlnm.Print_Area" localSheetId="1">CR!$A$1:$M$33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 l="1"/>
  <c r="K32" i="1" s="1"/>
  <c r="J29" i="1"/>
  <c r="J30" i="1"/>
  <c r="J26" i="1"/>
  <c r="J24" i="1"/>
  <c r="J21" i="1"/>
  <c r="J22" i="1"/>
  <c r="J19" i="1"/>
  <c r="J16" i="1"/>
  <c r="J15" i="1"/>
  <c r="J13" i="1"/>
  <c r="J11" i="1"/>
  <c r="J10" i="1"/>
  <c r="J8" i="1"/>
  <c r="K10" i="1" l="1"/>
  <c r="J4" i="1" l="1"/>
  <c r="J7" i="1"/>
  <c r="K7" i="1" s="1"/>
  <c r="J28" i="1"/>
  <c r="K28" i="1" s="1" a="1"/>
  <c r="K28" i="1" s="1"/>
  <c r="J20" i="1"/>
  <c r="K20" i="1" s="1"/>
  <c r="J17" i="1"/>
  <c r="J14" i="1"/>
  <c r="K14" i="1" s="1"/>
  <c r="J12" i="1"/>
  <c r="K12" i="1" s="1"/>
  <c r="J5" i="1"/>
  <c r="J3" i="1" l="1"/>
  <c r="K3" i="1" s="1"/>
  <c r="J6" i="1" l="1"/>
  <c r="K5" i="1" s="1"/>
  <c r="J23" i="1"/>
  <c r="J25" i="1"/>
  <c r="K25" i="1" s="1"/>
  <c r="J27" i="1"/>
  <c r="K27" i="1" s="1"/>
  <c r="J31" i="1"/>
  <c r="K31" i="1" s="1"/>
  <c r="J33" i="1"/>
  <c r="J18" i="1" l="1"/>
  <c r="K18" i="1" s="1"/>
  <c r="J9" i="1"/>
  <c r="K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2" authorId="0" shapeId="0" xr:uid="{00000000-0006-0000-0100-000001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<sst xmlns="http://schemas.openxmlformats.org/spreadsheetml/2006/main" count="183" uniqueCount="142">
  <si>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</si>
  <si>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</si>
  <si>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</si>
  <si>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</si>
  <si>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</si>
  <si>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</si>
  <si>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</si>
  <si>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</si>
  <si>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</si>
  <si>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</si>
  <si>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</si>
  <si>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</si>
  <si>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</si>
  <si>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</si>
  <si>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YES</t>
  </si>
  <si>
    <t>NO</t>
  </si>
  <si>
    <t>% of compliance</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</si>
  <si>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</si>
  <si>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</si>
  <si>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</si>
  <si>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</si>
  <si>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</si>
  <si>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</si>
  <si>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</si>
  <si>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</si>
  <si>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NA</t>
  </si>
  <si>
    <t>Compliance status</t>
  </si>
  <si>
    <r>
      <t>% of compliance</t>
    </r>
    <r>
      <rPr>
        <b/>
        <sz val="12"/>
        <color rgb="FFFF0000"/>
        <rFont val="Calibri"/>
        <family val="2"/>
        <scheme val="minor"/>
      </rPr>
      <t xml:space="preserve"> (X% if YES, 0% if NO,-if NA)</t>
    </r>
  </si>
  <si>
    <t>3.1.1</t>
  </si>
  <si>
    <t>3.3.1</t>
  </si>
  <si>
    <t>3.4.1</t>
  </si>
  <si>
    <t>(Attentes 02.01 ; 04.01)</t>
  </si>
  <si>
    <t>3.1.2</t>
  </si>
  <si>
    <t>(Attentes 05.03 ; 05.05 ; 05.07)</t>
  </si>
  <si>
    <t>(Attentes 03.01 ; 03.04)</t>
  </si>
  <si>
    <t>(Attente 04.03)</t>
  </si>
  <si>
    <t xml:space="preserve"> 3.3.2 </t>
  </si>
  <si>
    <t>(Attentes 02.01 ; 04.03)</t>
  </si>
  <si>
    <t xml:space="preserve"> 3.3.3 </t>
  </si>
  <si>
    <t xml:space="preserve">3.3.4 </t>
  </si>
  <si>
    <t>(Attentes 03.01 ; 03.04 ; 05.06)</t>
  </si>
  <si>
    <t xml:space="preserve"> 3.3.5 </t>
  </si>
  <si>
    <t>(Attentes 04.01 ; 04.03 ; 05.06) }</t>
  </si>
  <si>
    <t>(Attentes 01.04 ; 03.01)</t>
  </si>
  <si>
    <t xml:space="preserve">3.5.1 </t>
  </si>
  <si>
    <t>(Attente 04.03) }</t>
  </si>
  <si>
    <t xml:space="preserve">3.5.2 </t>
  </si>
  <si>
    <t>(Attentes 04.03 ; 04.10) }</t>
  </si>
  <si>
    <t xml:space="preserve">3.6.1 </t>
  </si>
  <si>
    <t xml:space="preserve">3.7.1 </t>
  </si>
  <si>
    <t>(Attente 03.04)</t>
  </si>
  <si>
    <t xml:space="preserve">3.7.2 </t>
  </si>
  <si>
    <t>(Attentes 03.01 ; 03.04 ; 03.05 ; 05.06)</t>
  </si>
  <si>
    <t xml:space="preserve"> 3.8.1</t>
  </si>
  <si>
    <t xml:space="preserve">(Attente 08.04) </t>
  </si>
  <si>
    <t xml:space="preserve">3.9.1 </t>
  </si>
  <si>
    <t>(Attente 09.02)</t>
  </si>
  <si>
    <t>3.2.1 :</t>
  </si>
  <si>
    <t>3.1 Organization of the temporary sealing systems process</t>
  </si>
  <si>
    <t>Temporary sealing systems procedure</t>
  </si>
  <si>
    <t>The process for temporary sealing systems is set out in a documented procedure incorporating at least the 
requirements of this rule. 
It specifies the roles and responsibilities and the approval levels for each step in the process based on the 
risks.</t>
  </si>
  <si>
    <t>This procedure takes account of local laws and can draw on internal and external guides (API, ASME,
EEMUA, etc.).</t>
  </si>
  <si>
    <t xml:space="preserve"> Approved company and authorized staff</t>
  </si>
  <si>
    <t>Only contractors selected and approved in advance by the entity or subsidiary for this type of intervention 
are retained. 
The contractor provides the entity or subsidiary with a list of qualified intervention staff.</t>
  </si>
  <si>
    <t>The list of qualified staff enables the entity or subsidiary to confirm authorized individuals perform the 
intervention. 
The entities and subsidiaries may request assistance from their Customer Line at OneTech for the technical 
analysis in relation to the approval of external companies.
de l’intervention. 
Aux fins de l’agrément des entreprises extérieures, les entités et les filiales peuvent demander l’assistance de
leur Customer Line au sein de OneTech pour l’analyse technique</t>
  </si>
  <si>
    <t>3.2 Prerequisite for the installation of a temporary sealing system</t>
  </si>
  <si>
    <t>Prerequisite for the installation of a temporary sealing system</t>
  </si>
  <si>
    <t>• Permanent repair, preferred to the installation of a temporary sealing system, has been considered 
and evaluated. In most cases, the installation of a temporary sealing system entails high risks, so it 
is deemed exceptional and subject to special measures;
• If installation of temporary sealing system is necessary, it will be initiated only when following 
conditions have been checked: 
o The repair area is sufficiently accessible and can be easily evacuated, making it safe for an 
intervention;
o The risks of auto-ignition, flammability, explosion in contact with a hot point, toxicity and/or 
burning, pollution and mechanical damage around the leak are acceptable with the 
implementation of risk control measures.</t>
  </si>
  <si>
    <t>Compiling the intervention dossier</t>
  </si>
  <si>
    <t>The entity or subsidiary gathers all necessary information and prepares the intervention dossier for the 
installation of the temporary sealing systems. 
The minimum contents of this dossier are stated in Appendix 1.</t>
  </si>
  <si>
    <t>The initial – favourable or unfavourable – recommendation on the feasibility of the installation of such a system 
is made at the end of this step.</t>
  </si>
  <si>
    <t>Technical feasibility study and choice of temporary sealing 
system type</t>
  </si>
  <si>
    <t xml:space="preserve">The entity or subsidiary studies the technical feasibility of installing the temporary sealing system and 
decides on the most appropriate type of temporary sealing system. 
This choice is based on the applicable regulations, guides and technical specifications taking account of 
the damage mechanism, as well as the product type, the operating conditions and the required service life 
of the equipment. </t>
  </si>
  <si>
    <t xml:space="preserve"> Preliminary risk analysis</t>
  </si>
  <si>
    <t>A preliminary risk analysis based on the checklist in Appendix 1 is formalized and validated by a 
multidisciplinary team.
Based on this analysis the decision can be taken on whether to conduct the temporary sealing system
study.
For composite repair systems or commercial bolted systems installed on isolated equipment risk analysis 
can be realized during dedicated job risk analysis of permit to work on basis of typical risk analysis per type 
of service.</t>
  </si>
  <si>
    <t>The procedure of the entity or subsidiary sets out the required composition of the multidisciplinary team in
charge of the risk analysis.
At the end of this step, the entity or subsidiary shares the intervention dossier with the contractor.</t>
  </si>
  <si>
    <t>Risk analysis and acceptance by the external company</t>
  </si>
  <si>
    <t>The entity or subsidiary asks the contractor to conduct its own risk analysis based on the intervention 
dossier, the results of its investigations on site (site visit and discussion with at least the person in charge
of the dossier) and the conclusions of its feasibility studies. 
The result of the risk analysis by the contractor determines whether it accepts the contract to install the 
temporary sealing systems.
This requirement is not mandatory for composite repair systems or commercial bolted system installed on 
isolated equipment.</t>
  </si>
  <si>
    <t>This contractor dossier is incorporated into the intervention dossier.</t>
  </si>
  <si>
    <t xml:space="preserve"> External company dossier</t>
  </si>
  <si>
    <t>If it accepts the contract, the contractor is asked to provide a preparatory dossier including at least the 
points stated in Appendix 2.</t>
  </si>
  <si>
    <t xml:space="preserve"> Intervention decision</t>
  </si>
  <si>
    <t xml:space="preserve">The intervention decision is based on the (internal and external) risk analyses and formally approved by 
the signing of the intervention dossier by the persons in charge as designated in the temporary sealing 
systems procedure at the entity or the subsidiary and by the contractor. </t>
  </si>
  <si>
    <t>The intervention dossier approval process is set out in the procedure of the entity or subsidiary.</t>
  </si>
  <si>
    <t xml:space="preserve"> Identification, registration, and monitoring</t>
  </si>
  <si>
    <t>A unique temporary sealing system reference number is affixed to the temporary sealing system in the field 
and on the plan. 
Every temporary sealing system installation and additional intervention must be recorded and tracked in 
accordance with the arrangements set out in the procedure of the entity or subsidiary.
A comprehensive register for monitoring temporary sealing systems is available on site. This comprises of: 
- the unique reference number for each temporary sealing system;
- the temporary sealing system type;
- the date on which it was taken into service;
- the dates of any additional interventions;
- the scheduled and actual completion date of removal of the temporary sealing system.</t>
  </si>
  <si>
    <t>The entity or subsidiary must conduct a periodical assessment of the temporary sealing systems situation as 
set out in the procedure of the entity or subsidiary.
Additional analysis is performed on the equipment or circuits on which more than one temporary sealing system
has been installed to try to identify the root causes and the most appropriate mitigations.
comme défini dans la procédure des systèmes d’étanchéité temporaires.
Une analyse complémentaire est apportée pour les équipements ou circuits sur lesquels plusieurs systèmes
d’étanchéité temporaires ont été mis en place afin de rechercher les causes génériques et définir les remèdes 
les mieux adaptés.</t>
  </si>
  <si>
    <t>Acceptance of work</t>
  </si>
  <si>
    <t>An intervention report must be drawn up by the contractor (see Appendix 2) and the entity or subsidiary, 
after work is completed and formally accepted on the site of work. 
The intervention report is included in the intervention dossier.</t>
  </si>
  <si>
    <t xml:space="preserve"> Preparation and scheduling of the permanent repairs</t>
  </si>
  <si>
    <t>Alongside the installation of the temporary sealing systems, the preparations are started to ensure that the 
necessary equipment is available for the permanent repair. 
The permanent repair should be done at the earliest opportunity (scheduled shutdown or turnaround or 
unscheduled shutdown where the equipment is cleared for maintenance) after the installation of the 
temporary sealing systems without exceeding the initial deadline as set.
initiée afin de disposer du matériel nécessaire pour la réparation définitive. 
Celle-ci est réalisée à la première opportunité (arrêt programmé ou non programmé) suivant la pose du
système d’étanchéité temporaire sans dépasser l’échéance initialement prévue.</t>
  </si>
  <si>
    <t>The removal of all installed temporary sealing systems is incorporated in the lists of work for scheduled 
turnarounds during their preparation.If the scheduled removal date is postponed (e.g. turnaround postponement) or when there are problems with 
the removal, a technical assessment will be conducted to check the service life of the temporary sealing system
if the initial deadline has been exceeded. 
A specific study is conducted for industrial systems for which turnarounds are not scheduled to assess the 
service life of the provisional repairs. It is reassessed on the deadline if needed.
des arrêts programmés est effectuée dans le cadre de la préparation de ces derniers.En cas de décalage de la date de dépose prévue initialement (ex. : report d’arrêt) ou en cas de difficultés liés 
à la dépose, une analyse technique est réalisée pour vérifier la durée de vie du système d’étanchéité 
temporaire si l’échéance initiale est dépassée. 
Pour des systèmes industriels ne faisant pas l’objet de grands arrêts programmés, une étude spécifique est 
réalisée afin d’évaluer la durée de vie de la réparation provisoire. Elle est réévaluée si besoin à l’échéance.</t>
  </si>
  <si>
    <t xml:space="preserve"> Monitoring in operation</t>
  </si>
  <si>
    <t>The specific monitoring arrangements (operator round, inspections, detectors, specific process conditions,
etc.) are established and implemented by the competent entities of the site, as set out in the procedure of 
the entity or subsidiary.</t>
  </si>
  <si>
    <t>Additional intervention for temporary sealing systems</t>
  </si>
  <si>
    <t>When a temporary sealing system is removed, in case of sealing difficulties or when corrosion mechanism 
is not well established, the equipment and surrounding area are visually inspected in the presence of the 
designated representatives of the entity or subsidiary operating the site to make observations on the 
damage mechanism of the equipment and the condition of the temporary sealing system. 
réinterventions déjà effectuées et l’évolution du débit de fuite. Une nouvelle analyse de risques est établie 
conformément à l’Annexe 1. 
En outre, pour les boites d’assemblage mécano-soudée avec pâte de colmatage injectée, toute réinjection 
au-delà de la troisième fait l’objet d’une validation formelle du management de l’entité ou de la filiale.</t>
  </si>
  <si>
    <t>La validation formelle par le management de l’entité ou de la filiale correspond au niveau directeur de site pour 
les branches RC, MS, GRP et directeur des opérations de la filiale pour la branche EP.
les branches RC, MS, GRP et directeur des opérations de la filiale pour la branche EP.</t>
  </si>
  <si>
    <t>Expertise during removal</t>
  </si>
  <si>
    <t xml:space="preserve">When a temporary sealing system is removed, in case of sealing difficulties or when corrosion mechanism 
is not well established, the equipment and surrounding area are visually inspected in the presence of the 
designated representatives of the entity or subsidiary operating the site to make observations on the 
damage mechanism of the equipment and the condition of the temporary sealing system. </t>
  </si>
  <si>
    <t>These observations are used to:
▪ Identify and think about any difficulties encountered;
▪ Validate and/or specify damage to equipment leading to a loss of containment and what caused 
it;
▪ Verify the appropriateness of the installed system and check that it is working as expected;
▪ Propose process improvements (design, sealant injection and reinjection procedures).
Observations are recorded in an inspection report to be included in the intervention dossier and the inspection 
dossier of the equipment in question. Structured feedback will be prepared as applicable.confinement et leurs causes ;
▪ Vérifier l'adéquation du dispositif mis en place et son comportement tel que prévu ;
▪ Proposer des améliorations du processus retenu (conception du dispositif, modalités d'injection et 
de réinjections de la pâte, etc.).
Les constats sont consignés dans un rapport d'inspection à joindre au dossier de l'intervention et au dossier 
inspection de l'équipement concerné. Un retour d’expérience est établi le cas échéant.</t>
  </si>
  <si>
    <t>Temporary sealing systems internal process audit</t>
  </si>
  <si>
    <t>An audit programme is set up at the entity or subsidiary to verify the application of the temporary sealing 
systems procedure. At the end of the audit, an action plan is issued, and the implementation is checked in 
periodical reviews, until all instances of non-compliance have been dealt with appropriately.</t>
  </si>
  <si>
    <t xml:space="preserve">Is the temporary sealing system process described in a documented procedure that incorporates 
at least the requirements of this rule? </t>
  </si>
  <si>
    <t>Are the levels of validation and responsibility for risks detailed by process step?</t>
  </si>
  <si>
    <t>Do you only consult external companies that have been selected and approved by the entity or subsidiary for this type of work? 
type of intervention?</t>
  </si>
  <si>
    <t>Do you have a list of qualified response personnel?</t>
  </si>
  <si>
    <t>Do you always consider permanent repairs before considering temporary repairs?</t>
  </si>
  <si>
    <t>Do you plan the necessary checks before the temporary installation (accessibility and evacuation, implementation of risk control measures)?</t>
  </si>
  <si>
    <t>Have you established an intervention file with the minimum content mentioned in Annex 1?</t>
  </si>
  <si>
    <t>Have you analysed the technical feasibility of implementing a temporary sealing system</t>
  </si>
  <si>
    <t>Have you taken into account the method of degradation, the type of product, the operating conditions and the necessary lifetime of the equipment?</t>
  </si>
  <si>
    <t>Was the preliminary risk list according to Annex 1 validated by the multidisciplinary team?</t>
  </si>
  <si>
    <t>Perform a permit to work analysis using generic service type analyses on pipe clamps installed on insulated equipment,</t>
  </si>
  <si>
    <t>Do you ask the external company to draw up its risk analysis on the basis of the work file?</t>
  </si>
  <si>
    <t>Do the results of the analysis carried out by the external company conclude whether or not its intervention for the installation of the waterproofing system is appropriate?</t>
  </si>
  <si>
    <t>Do you apply this requirement to composite windings and pipe clamps (standard bolted systems) installed on insulated equipment? 
pipe clamps (standard commercial bolted systems) installed on insulated equipment?</t>
  </si>
  <si>
    <t>If accepted, ask the external company to provide a preparatory file 
including at least the points mentioned in Annex 2.</t>
  </si>
  <si>
    <t xml:space="preserve">Is the decision to intervene based on risk analyses (internal and external) and formally validated 
</t>
  </si>
  <si>
    <t>Have the persons designated in the procedure for the temporary sealing system of the entity or subsidiary, as well as the external company, validate this by signing the intervention file. 
temporary sealing system procedure of the entity or subsidiary as well as by the external company.</t>
  </si>
  <si>
    <t>Do you put a unique reference of the temporary sealing system on it and on the drawing?</t>
  </si>
  <si>
    <t>Do you make a record when installing and/or re-installing a temporary sealing system 
according to the provisions of the entity's or subsidiary's procedure?</t>
  </si>
  <si>
    <t>Do you have a comprehensive register available on site to monitor temporary sealing systems?</t>
  </si>
  <si>
    <t>Do you have an intervention report drawn up by the external company as well as by the entity or 
or subsidiary after formal acceptance of the work in the field?</t>
  </si>
  <si>
    <t>Are the reports gathered in the intervention file?</t>
  </si>
  <si>
    <t>Do you carry out the first opportunity (scheduled or unscheduled shutdown) following the installation of the
temporary sealing system without exceeding the original deadline?</t>
  </si>
  <si>
    <t>In parallel with the installation of the temporary sealing system, preparations for its removal are initiated in order to have the necessary material for the final repair. 
initiated in order to have the necessary material for the final repair?</t>
  </si>
  <si>
    <t>Are the specific monitoring arrangements defined and implemented by the relevant site entities as set out in 
entity or subsidiary procedure?</t>
  </si>
  <si>
    <t xml:space="preserve">Is an understanding of the causes of the re-intervention sought and does it take into account the number of re-interventions already performed? 
reinterventions already carried out?  </t>
  </si>
  <si>
    <t xml:space="preserve">A new risk analysis is established 
in accordance with Annex 1. </t>
  </si>
  <si>
    <t>Beyond the third reinjection, do you have formal validation from management?</t>
  </si>
  <si>
    <t xml:space="preserve">When removing a temporary sealing system, do you carry out a visual inspection of the device and the equipment area?
</t>
  </si>
  <si>
    <t xml:space="preserve">Have you implemented an audit programme within the entity or subsidiary to verify the application of the 
temporary sealing system procedure? </t>
  </si>
  <si>
    <t>At the end of the audit, is an action plan issued and is the implementation monitored 
implementation carried out during periodic reviews until all non-conformities have been resolved?</t>
  </si>
  <si>
    <t>3.3 Preparation and risk analysis</t>
  </si>
  <si>
    <t xml:space="preserve">3.4 Intervention decision  </t>
  </si>
  <si>
    <t>3.5 Installing the temporary sealing system</t>
  </si>
  <si>
    <t>3.6 Preparation of the permanent repairs</t>
  </si>
  <si>
    <t>3.7 Monitoring the temporary sealing systems in operation</t>
  </si>
  <si>
    <t>3.8 Removal of the temporary sealing systems</t>
  </si>
  <si>
    <t>3.9 Temporary sealing system process audit</t>
  </si>
  <si>
    <r>
      <rPr>
        <b/>
        <sz val="18"/>
        <rFont val="Calibri"/>
        <family val="2"/>
        <scheme val="minor"/>
      </rPr>
      <t xml:space="preserve">Temporary sealing systems
 </t>
    </r>
    <r>
      <rPr>
        <b/>
        <sz val="14"/>
        <rFont val="Calibri"/>
        <family val="2"/>
        <scheme val="minor"/>
      </rPr>
      <t>CR-GR-HSE-426</t>
    </r>
  </si>
  <si>
    <t xml:space="preserve">This contractor dossier is incorporated into the intervention dossier.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</si>
</sst>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sz val="11"/>
      <name val="Calibri"/>
      <family val="2"/>
      <scheme val="minor"/>
    </font>
    <font>
      <i/>
      <sz val="11"/>
      <name val="Calibri"/>
      <family val="2"/>
    </font>
    <font>
      <sz val="11"/>
      <color theme="1"/>
      <name val="Calibri"/>
      <family val="2"/>
    </font>
    <font>
      <i/>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5" tint="0.39997558519241921"/>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6" fillId="0" borderId="0" applyFill="0" applyProtection="0"/>
  </cellStyleXfs>
  <cellXfs count="61">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xf>
    <xf numFmtId="0" fontId="0" fillId="4" borderId="1" xfId="0" applyFill="1" applyBorder="1" applyAlignment="1">
      <alignment horizontal="center" vertical="center" wrapText="1"/>
    </xf>
    <xf numFmtId="9" fontId="5" fillId="0" borderId="1" xfId="0" applyNumberFormat="1" applyFont="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0" xfId="0" applyBorder="1" applyAlignment="1">
      <alignment horizontal="center" vertical="center"/>
    </xf>
    <xf numFmtId="0" fontId="3" fillId="5"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2" borderId="1" xfId="0" applyFont="1" applyFill="1" applyBorder="1" applyAlignment="1">
      <alignment horizontal="center" vertical="center" wrapText="1"/>
    </xf>
    <xf numFmtId="9" fontId="2" fillId="2" borderId="1" xfId="1" applyFont="1" applyFill="1" applyBorder="1" applyAlignment="1">
      <alignment horizontal="center" vertical="center" wrapText="1"/>
    </xf>
    <xf numFmtId="9" fontId="2" fillId="2" borderId="1" xfId="1" applyFont="1" applyFill="1" applyBorder="1" applyAlignment="1">
      <alignment horizontal="center" vertical="center" textRotation="90" wrapText="1"/>
    </xf>
    <xf numFmtId="9" fontId="5" fillId="5" borderId="1" xfId="0" applyNumberFormat="1"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wrapText="1"/>
    </xf>
    <xf numFmtId="0" fontId="0" fillId="6" borderId="2" xfId="0" applyFill="1" applyBorder="1" applyAlignment="1">
      <alignment horizontal="center" vertical="center"/>
    </xf>
    <xf numFmtId="0" fontId="0" fillId="6" borderId="1" xfId="0" applyFill="1" applyBorder="1" applyAlignment="1">
      <alignment horizontal="center"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12"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3" fillId="5" borderId="1" xfId="0" applyFont="1" applyFill="1" applyBorder="1" applyAlignment="1" applyProtection="1">
      <alignment horizontal="center" vertical="center" wrapText="1"/>
      <protection locked="0"/>
    </xf>
    <xf numFmtId="0" fontId="0" fillId="4" borderId="1" xfId="0" applyFill="1" applyBorder="1" applyAlignment="1">
      <alignment horizontal="center" vertical="center" wrapText="1"/>
    </xf>
    <xf numFmtId="9" fontId="5" fillId="5" borderId="1" xfId="0" applyNumberFormat="1"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9" fontId="5" fillId="6" borderId="1" xfId="0" applyNumberFormat="1" applyFont="1" applyFill="1" applyBorder="1" applyAlignment="1" applyProtection="1">
      <alignment horizontal="center" vertical="center" wrapText="1"/>
      <protection locked="0"/>
    </xf>
    <xf numFmtId="0" fontId="13"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9" fontId="5" fillId="0" borderId="1" xfId="0" applyNumberFormat="1" applyFont="1" applyBorder="1" applyAlignment="1" applyProtection="1">
      <alignment horizontal="center" vertical="center" wrapText="1"/>
      <protection locked="0"/>
    </xf>
    <xf numFmtId="9" fontId="5"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0" fillId="0" borderId="0" xfId="0" applyFill="1" applyAlignment="1">
      <alignment horizontal="center" vertical="center" wrapText="1"/>
    </xf>
    <xf numFmtId="0" fontId="1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9" fontId="0" fillId="7" borderId="1" xfId="1" applyFont="1" applyFill="1" applyBorder="1" applyAlignment="1" applyProtection="1">
      <alignment horizontal="center" vertical="center"/>
      <protection locked="0"/>
    </xf>
    <xf numFmtId="9" fontId="0" fillId="7" borderId="1" xfId="1" applyFont="1" applyFill="1"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9" fontId="5"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vertical="center"/>
    </xf>
  </cellXfs>
  <cellStyles count="3">
    <cellStyle name="Normal" xfId="0" builtinId="0"/>
    <cellStyle name="Normal 3" xfId="2" xr:uid="{00000000-0005-0000-0000-00000100000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FFFCC"/>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3"/>
  <sheetViews>
    <sheetView tabSelected="1" view="pageBreakPreview" zoomScale="70" zoomScaleNormal="90" zoomScaleSheetLayoutView="70" workbookViewId="0">
      <selection activeCell="F3" sqref="F3"/>
    </sheetView>
  </sheetViews>
  <sheetFormatPr baseColWidth="10" defaultColWidth="11.42578125" defaultRowHeight="15" x14ac:dyDescent="0.25"/>
  <cols>
    <col min="1" max="1" width="23.42578125" style="3" customWidth="1"/>
    <col min="2" max="2" width="9.5703125" style="3" customWidth="1"/>
    <col min="3" max="3" width="16.28515625" style="3" hidden="1" customWidth="1"/>
    <col min="4" max="4" width="18.7109375" style="3" hidden="1" customWidth="1"/>
    <col min="5" max="5" width="60.42578125" style="1" hidden="1" customWidth="1"/>
    <col min="6" max="6" width="151.5703125" style="1" customWidth="1"/>
    <col min="7" max="7" width="30.28515625" style="1" customWidth="1"/>
    <col min="8" max="8" width="12.85546875" style="1" customWidth="1"/>
    <col min="9" max="10" width="12.140625" style="1" customWidth="1"/>
    <col min="11" max="11" width="10.85546875" style="2" customWidth="1"/>
    <col min="12" max="12" width="19.7109375" style="2" customWidth="1"/>
    <col min="13" max="13" width="50.42578125" style="2" customWidth="1"/>
    <col min="14" max="14" width="50.42578125" style="1" customWidth="1"/>
    <col min="15" max="15" width="11.42578125" style="1"/>
    <col min="16" max="16" width="0" style="1" hidden="1" customWidth="1"/>
    <col min="17" max="16384" width="11.42578125" style="1"/>
  </cols>
  <sheetData>
    <row r="1" spans="1:14" ht="48" customHeight="1" x14ac:dyDescent="0.25">
      <c r="A1" s="42" t="s">
        <v>140</v>
      </c>
      <c r="B1" s="43"/>
      <c r="C1" s="43"/>
      <c r="D1" s="43"/>
      <c r="E1" s="43"/>
      <c r="F1" s="43"/>
      <c r="G1" s="43"/>
      <c r="H1" s="43"/>
      <c r="I1" s="43"/>
      <c r="J1" s="43"/>
      <c r="K1" s="43"/>
      <c r="L1" s="43"/>
      <c r="M1" s="43"/>
    </row>
    <row r="2" spans="1:14" s="3" customFormat="1" ht="93.75" customHeight="1" x14ac:dyDescent="0.25">
      <c r="A2" s="17" t="s">
        <v>17</v>
      </c>
      <c r="B2" s="17" t="s">
        <v>1</v>
      </c>
      <c r="C2" s="17" t="s">
        <v>18</v>
      </c>
      <c r="D2" s="17" t="s">
        <v>2</v>
      </c>
      <c r="E2" s="17" t="s">
        <v>19</v>
      </c>
      <c r="F2" s="17" t="s">
        <v>20</v>
      </c>
      <c r="G2" s="17" t="s">
        <v>24</v>
      </c>
      <c r="H2" s="17" t="s">
        <v>26</v>
      </c>
      <c r="I2" s="18" t="s">
        <v>27</v>
      </c>
      <c r="J2" s="19" t="s">
        <v>16</v>
      </c>
      <c r="K2" s="19" t="s">
        <v>21</v>
      </c>
      <c r="L2" s="17" t="s">
        <v>22</v>
      </c>
      <c r="M2" s="17" t="s">
        <v>23</v>
      </c>
    </row>
    <row r="3" spans="1:14" s="23" customFormat="1" ht="256.5" customHeight="1" x14ac:dyDescent="0.25">
      <c r="A3" s="45" t="s">
        <v>58</v>
      </c>
      <c r="B3" s="59" t="s">
        <v>28</v>
      </c>
      <c r="C3" s="44" t="s">
        <v>59</v>
      </c>
      <c r="D3" s="40" t="s">
        <v>31</v>
      </c>
      <c r="E3" s="41" t="s">
        <v>60</v>
      </c>
      <c r="F3" s="48" t="s">
        <v>102</v>
      </c>
      <c r="G3" s="49" t="s">
        <v>61</v>
      </c>
      <c r="H3" s="56" t="s">
        <v>15</v>
      </c>
      <c r="I3" s="56">
        <v>0</v>
      </c>
      <c r="J3" s="56">
        <f t="shared" ref="J3:J8" si="0">IF(H3="NA","-",IF(H3="NON",0,I3))</f>
        <v>0</v>
      </c>
      <c r="K3" s="57">
        <f>IF((H3="NA")*(H4="NA"),"-",AVERAGE(J3:J4))</f>
        <v>0</v>
      </c>
      <c r="L3" s="58"/>
      <c r="M3" s="58"/>
      <c r="N3" s="22"/>
    </row>
    <row r="4" spans="1:14" s="23" customFormat="1" ht="256.5" customHeight="1" x14ac:dyDescent="0.25">
      <c r="A4" s="45"/>
      <c r="B4" s="59"/>
      <c r="C4" s="44"/>
      <c r="D4" s="40"/>
      <c r="E4" s="41"/>
      <c r="F4" s="48" t="s">
        <v>103</v>
      </c>
      <c r="G4" s="49"/>
      <c r="H4" s="56" t="s">
        <v>15</v>
      </c>
      <c r="I4" s="56">
        <v>0</v>
      </c>
      <c r="J4" s="56">
        <f t="shared" si="0"/>
        <v>0</v>
      </c>
      <c r="K4" s="57"/>
      <c r="L4" s="58"/>
      <c r="M4" s="58"/>
      <c r="N4" s="22"/>
    </row>
    <row r="5" spans="1:14" s="23" customFormat="1" ht="256.5" customHeight="1" x14ac:dyDescent="0.25">
      <c r="A5" s="45"/>
      <c r="B5" s="60" t="s">
        <v>32</v>
      </c>
      <c r="C5" s="44" t="s">
        <v>62</v>
      </c>
      <c r="D5" s="40" t="s">
        <v>33</v>
      </c>
      <c r="E5" s="41" t="s">
        <v>63</v>
      </c>
      <c r="F5" s="50" t="s">
        <v>104</v>
      </c>
      <c r="G5" s="49" t="s">
        <v>64</v>
      </c>
      <c r="H5" s="56" t="s">
        <v>15</v>
      </c>
      <c r="I5" s="56">
        <v>0</v>
      </c>
      <c r="J5" s="56">
        <f t="shared" si="0"/>
        <v>0</v>
      </c>
      <c r="K5" s="57">
        <f>IF((H5="NA")*AND(H6="NA"),"-",AVERAGE(J5:J6))</f>
        <v>0</v>
      </c>
      <c r="L5" s="58"/>
      <c r="M5" s="58"/>
      <c r="N5" s="22"/>
    </row>
    <row r="6" spans="1:14" s="23" customFormat="1" ht="256.5" customHeight="1" x14ac:dyDescent="0.25">
      <c r="A6" s="45"/>
      <c r="B6" s="60"/>
      <c r="C6" s="44"/>
      <c r="D6" s="40"/>
      <c r="E6" s="41"/>
      <c r="F6" s="48" t="s">
        <v>105</v>
      </c>
      <c r="G6" s="49"/>
      <c r="H6" s="56" t="s">
        <v>15</v>
      </c>
      <c r="I6" s="56">
        <v>0</v>
      </c>
      <c r="J6" s="56">
        <f t="shared" si="0"/>
        <v>0</v>
      </c>
      <c r="K6" s="57"/>
      <c r="L6" s="58"/>
      <c r="M6" s="58"/>
      <c r="N6" s="22"/>
    </row>
    <row r="7" spans="1:14" s="23" customFormat="1" ht="305.25" customHeight="1" x14ac:dyDescent="0.25">
      <c r="A7" s="45" t="s">
        <v>65</v>
      </c>
      <c r="B7" s="60" t="s">
        <v>57</v>
      </c>
      <c r="C7" s="46" t="s">
        <v>66</v>
      </c>
      <c r="D7" s="27" t="s">
        <v>34</v>
      </c>
      <c r="E7" s="35" t="s">
        <v>67</v>
      </c>
      <c r="F7" s="48" t="s">
        <v>106</v>
      </c>
      <c r="G7" s="51"/>
      <c r="H7" s="56" t="s">
        <v>15</v>
      </c>
      <c r="I7" s="56">
        <v>0</v>
      </c>
      <c r="J7" s="56">
        <f t="shared" si="0"/>
        <v>0</v>
      </c>
      <c r="K7" s="57">
        <f>IF((H7="NA")*AND(H8="NA"),"-",AVERAGE(J7:J8))</f>
        <v>0</v>
      </c>
      <c r="L7" s="58"/>
      <c r="M7" s="58"/>
      <c r="N7" s="22"/>
    </row>
    <row r="8" spans="1:14" s="23" customFormat="1" ht="305.25" customHeight="1" x14ac:dyDescent="0.25">
      <c r="A8" s="45"/>
      <c r="B8" s="60"/>
      <c r="C8" s="46"/>
      <c r="D8" s="27"/>
      <c r="E8" s="35"/>
      <c r="F8" s="48" t="s">
        <v>107</v>
      </c>
      <c r="G8" s="51"/>
      <c r="H8" s="56" t="s">
        <v>15</v>
      </c>
      <c r="I8" s="56">
        <v>0</v>
      </c>
      <c r="J8" s="56">
        <f t="shared" si="0"/>
        <v>0</v>
      </c>
      <c r="K8" s="57"/>
      <c r="L8" s="58"/>
      <c r="M8" s="58"/>
      <c r="N8" s="22"/>
    </row>
    <row r="9" spans="1:14" s="23" customFormat="1" ht="247.5" customHeight="1" x14ac:dyDescent="0.25">
      <c r="A9" s="45" t="s">
        <v>133</v>
      </c>
      <c r="B9" s="48" t="s">
        <v>29</v>
      </c>
      <c r="C9" s="25" t="s">
        <v>68</v>
      </c>
      <c r="D9" s="24" t="s">
        <v>35</v>
      </c>
      <c r="E9" s="26" t="s">
        <v>69</v>
      </c>
      <c r="F9" s="48" t="s">
        <v>108</v>
      </c>
      <c r="G9" s="51" t="s">
        <v>70</v>
      </c>
      <c r="H9" s="56" t="s">
        <v>15</v>
      </c>
      <c r="I9" s="56">
        <v>0</v>
      </c>
      <c r="J9" s="56">
        <f t="shared" ref="J9:J19" si="1">IF(H9="NA","-",IF(H9="NON",0,I9))</f>
        <v>0</v>
      </c>
      <c r="K9" s="56">
        <f>IF((H9="NA"),"-",AVERAGE(J9))</f>
        <v>0</v>
      </c>
      <c r="L9" s="58"/>
      <c r="M9" s="58"/>
      <c r="N9" s="22"/>
    </row>
    <row r="10" spans="1:14" s="23" customFormat="1" ht="247.5" customHeight="1" x14ac:dyDescent="0.25">
      <c r="A10" s="45"/>
      <c r="B10" s="38" t="s">
        <v>36</v>
      </c>
      <c r="C10" s="39" t="s">
        <v>71</v>
      </c>
      <c r="D10" s="40" t="s">
        <v>37</v>
      </c>
      <c r="E10" s="41" t="s">
        <v>72</v>
      </c>
      <c r="F10" s="48" t="s">
        <v>109</v>
      </c>
      <c r="G10" s="52" t="s">
        <v>70</v>
      </c>
      <c r="H10" s="56" t="s">
        <v>15</v>
      </c>
      <c r="I10" s="56">
        <v>0</v>
      </c>
      <c r="J10" s="56">
        <f>IF(H10="NA","-",IF(H10="NON",0,I10))</f>
        <v>0</v>
      </c>
      <c r="K10" s="57">
        <f>IF((H10="NA")*AND(H11="NA"),"-",AVERAGE(J10,J11))</f>
        <v>0</v>
      </c>
      <c r="L10" s="58"/>
      <c r="M10" s="58"/>
      <c r="N10" s="22"/>
    </row>
    <row r="11" spans="1:14" s="23" customFormat="1" ht="247.5" customHeight="1" x14ac:dyDescent="0.25">
      <c r="A11" s="45"/>
      <c r="B11" s="38"/>
      <c r="C11" s="39"/>
      <c r="D11" s="40"/>
      <c r="E11" s="41"/>
      <c r="F11" s="48" t="s">
        <v>110</v>
      </c>
      <c r="G11" s="52"/>
      <c r="H11" s="56" t="s">
        <v>15</v>
      </c>
      <c r="I11" s="56">
        <v>0</v>
      </c>
      <c r="J11" s="56">
        <f>IF(H11="NA","-",IF(H11="NON",0,I11))</f>
        <v>0</v>
      </c>
      <c r="K11" s="57"/>
      <c r="L11" s="58"/>
      <c r="M11" s="58"/>
      <c r="N11" s="22"/>
    </row>
    <row r="12" spans="1:14" s="23" customFormat="1" ht="247.5" customHeight="1" x14ac:dyDescent="0.25">
      <c r="A12" s="45"/>
      <c r="B12" s="38" t="s">
        <v>38</v>
      </c>
      <c r="C12" s="39" t="s">
        <v>73</v>
      </c>
      <c r="D12" s="40" t="s">
        <v>34</v>
      </c>
      <c r="E12" s="41" t="s">
        <v>74</v>
      </c>
      <c r="F12" s="48" t="s">
        <v>111</v>
      </c>
      <c r="G12" s="52" t="s">
        <v>75</v>
      </c>
      <c r="H12" s="56" t="s">
        <v>15</v>
      </c>
      <c r="I12" s="56">
        <v>0</v>
      </c>
      <c r="J12" s="56">
        <f t="shared" ref="J12:J13" si="2">IF(H12="NA","-",IF(H12="NON",0,I12))</f>
        <v>0</v>
      </c>
      <c r="K12" s="57">
        <f>IF((H12="NA")*AND(H13="NA"),"-",AVERAGE(J12,J13))</f>
        <v>0</v>
      </c>
      <c r="L12" s="58"/>
      <c r="M12" s="58"/>
      <c r="N12" s="22"/>
    </row>
    <row r="13" spans="1:14" s="23" customFormat="1" ht="247.5" customHeight="1" x14ac:dyDescent="0.25">
      <c r="A13" s="45"/>
      <c r="B13" s="38"/>
      <c r="C13" s="39"/>
      <c r="D13" s="40"/>
      <c r="E13" s="41"/>
      <c r="F13" s="48" t="s">
        <v>112</v>
      </c>
      <c r="G13" s="52"/>
      <c r="H13" s="56" t="s">
        <v>15</v>
      </c>
      <c r="I13" s="56">
        <v>0</v>
      </c>
      <c r="J13" s="56">
        <f t="shared" si="2"/>
        <v>0</v>
      </c>
      <c r="K13" s="57"/>
      <c r="L13" s="58"/>
      <c r="M13" s="58"/>
      <c r="N13" s="22"/>
    </row>
    <row r="14" spans="1:14" s="23" customFormat="1" ht="247.5" customHeight="1" x14ac:dyDescent="0.25">
      <c r="A14" s="45"/>
      <c r="B14" s="47" t="s">
        <v>39</v>
      </c>
      <c r="C14" s="37" t="s">
        <v>76</v>
      </c>
      <c r="D14" s="27" t="s">
        <v>40</v>
      </c>
      <c r="E14" s="35" t="s">
        <v>77</v>
      </c>
      <c r="F14" s="48" t="s">
        <v>113</v>
      </c>
      <c r="G14" s="53" t="s">
        <v>78</v>
      </c>
      <c r="H14" s="56" t="s">
        <v>15</v>
      </c>
      <c r="I14" s="56">
        <v>0</v>
      </c>
      <c r="J14" s="56">
        <f t="shared" ref="J14:J16" si="3">IF(H14="NA","-",IF(H14="NON",0,I14))</f>
        <v>0</v>
      </c>
      <c r="K14" s="57">
        <f>IF((H14="NA")*AND(H15="NA")*AND(H16="NA"),"-",AVERAGE(J14,J15,J16))</f>
        <v>0</v>
      </c>
      <c r="L14" s="58"/>
      <c r="M14" s="58"/>
      <c r="N14" s="22"/>
    </row>
    <row r="15" spans="1:14" s="23" customFormat="1" ht="247.5" customHeight="1" x14ac:dyDescent="0.25">
      <c r="A15" s="45"/>
      <c r="B15" s="47"/>
      <c r="C15" s="37"/>
      <c r="D15" s="27"/>
      <c r="E15" s="35"/>
      <c r="F15" s="48" t="s">
        <v>114</v>
      </c>
      <c r="G15" s="54"/>
      <c r="H15" s="56" t="s">
        <v>15</v>
      </c>
      <c r="I15" s="56">
        <v>0</v>
      </c>
      <c r="J15" s="56">
        <f t="shared" si="3"/>
        <v>0</v>
      </c>
      <c r="K15" s="57"/>
      <c r="L15" s="58"/>
      <c r="M15" s="58"/>
      <c r="N15" s="22"/>
    </row>
    <row r="16" spans="1:14" s="5" customFormat="1" ht="247.5" customHeight="1" x14ac:dyDescent="0.25">
      <c r="A16" s="45"/>
      <c r="B16" s="47"/>
      <c r="C16" s="37"/>
      <c r="D16" s="27"/>
      <c r="E16" s="35"/>
      <c r="F16" s="48" t="s">
        <v>115</v>
      </c>
      <c r="G16" s="55"/>
      <c r="H16" s="56" t="s">
        <v>15</v>
      </c>
      <c r="I16" s="56">
        <v>0</v>
      </c>
      <c r="J16" s="56">
        <f t="shared" si="3"/>
        <v>0</v>
      </c>
      <c r="K16" s="57"/>
      <c r="L16" s="58"/>
      <c r="M16" s="58"/>
      <c r="N16" s="10"/>
    </row>
    <row r="17" spans="1:14" s="5" customFormat="1" ht="247.5" customHeight="1" x14ac:dyDescent="0.25">
      <c r="A17" s="45"/>
      <c r="B17" s="7" t="s">
        <v>41</v>
      </c>
      <c r="C17" s="8" t="s">
        <v>79</v>
      </c>
      <c r="D17" s="4" t="s">
        <v>42</v>
      </c>
      <c r="E17" s="6" t="s">
        <v>80</v>
      </c>
      <c r="F17" s="7" t="s">
        <v>116</v>
      </c>
      <c r="G17" s="9" t="s">
        <v>141</v>
      </c>
      <c r="H17" s="56" t="s">
        <v>15</v>
      </c>
      <c r="I17" s="56">
        <v>0</v>
      </c>
      <c r="J17" s="56">
        <f t="shared" ref="J17" si="4">IF(H17="NA","-",IF(H17="NON",0,I17))</f>
        <v>0</v>
      </c>
      <c r="K17" s="56"/>
      <c r="L17" s="58"/>
      <c r="M17" s="58"/>
      <c r="N17" s="10"/>
    </row>
    <row r="18" spans="1:14" s="5" customFormat="1" ht="108" customHeight="1" x14ac:dyDescent="0.25">
      <c r="A18" s="28" t="s">
        <v>134</v>
      </c>
      <c r="B18" s="36" t="s">
        <v>30</v>
      </c>
      <c r="C18" s="33" t="s">
        <v>81</v>
      </c>
      <c r="D18" s="33" t="s">
        <v>43</v>
      </c>
      <c r="E18" s="35" t="s">
        <v>82</v>
      </c>
      <c r="F18" s="20" t="s">
        <v>117</v>
      </c>
      <c r="G18" s="27" t="s">
        <v>83</v>
      </c>
      <c r="H18" s="56" t="s">
        <v>15</v>
      </c>
      <c r="I18" s="56">
        <v>0</v>
      </c>
      <c r="J18" s="56">
        <f t="shared" si="1"/>
        <v>0</v>
      </c>
      <c r="K18" s="57">
        <f>IF((H18="NA")*AND(H19="NA"),"-",AVERAGE(J18:J19))</f>
        <v>0</v>
      </c>
      <c r="L18" s="58"/>
      <c r="M18" s="58"/>
      <c r="N18" s="10"/>
    </row>
    <row r="19" spans="1:14" s="11" customFormat="1" ht="108" customHeight="1" x14ac:dyDescent="0.25">
      <c r="A19" s="28"/>
      <c r="B19" s="36"/>
      <c r="C19" s="33"/>
      <c r="D19" s="33"/>
      <c r="E19" s="35"/>
      <c r="F19" s="20" t="s">
        <v>118</v>
      </c>
      <c r="G19" s="27"/>
      <c r="H19" s="56" t="s">
        <v>15</v>
      </c>
      <c r="I19" s="56">
        <v>0</v>
      </c>
      <c r="J19" s="56">
        <f t="shared" si="1"/>
        <v>0</v>
      </c>
      <c r="K19" s="57"/>
      <c r="L19" s="58"/>
      <c r="M19" s="58"/>
    </row>
    <row r="20" spans="1:14" ht="168" customHeight="1" x14ac:dyDescent="0.25">
      <c r="A20" s="28" t="s">
        <v>135</v>
      </c>
      <c r="B20" s="34" t="s">
        <v>44</v>
      </c>
      <c r="C20" s="33" t="s">
        <v>84</v>
      </c>
      <c r="D20" s="32" t="s">
        <v>45</v>
      </c>
      <c r="E20" s="35" t="s">
        <v>85</v>
      </c>
      <c r="F20" s="12" t="s">
        <v>119</v>
      </c>
      <c r="G20" s="27" t="s">
        <v>86</v>
      </c>
      <c r="H20" s="56" t="s">
        <v>15</v>
      </c>
      <c r="I20" s="56">
        <v>0</v>
      </c>
      <c r="J20" s="56">
        <f t="shared" ref="J20:J33" si="5">IF(H20="NA","-",IF(H20="NON",0,I20))</f>
        <v>0</v>
      </c>
      <c r="K20" s="57">
        <f>IF((H20="NA")*AND(H21="NA")*AND(H22="NA"),"-",AVERAGE(J20:J22))</f>
        <v>0</v>
      </c>
      <c r="L20" s="58"/>
      <c r="M20" s="58"/>
    </row>
    <row r="21" spans="1:14" ht="168" customHeight="1" x14ac:dyDescent="0.25">
      <c r="A21" s="28"/>
      <c r="B21" s="34"/>
      <c r="C21" s="33"/>
      <c r="D21" s="32"/>
      <c r="E21" s="35"/>
      <c r="F21" s="12" t="s">
        <v>120</v>
      </c>
      <c r="G21" s="27"/>
      <c r="H21" s="56" t="s">
        <v>15</v>
      </c>
      <c r="I21" s="56">
        <v>0</v>
      </c>
      <c r="J21" s="56">
        <f t="shared" si="5"/>
        <v>0</v>
      </c>
      <c r="K21" s="57"/>
      <c r="L21" s="58"/>
      <c r="M21" s="58"/>
    </row>
    <row r="22" spans="1:14" ht="168" customHeight="1" x14ac:dyDescent="0.25">
      <c r="A22" s="28"/>
      <c r="B22" s="34"/>
      <c r="C22" s="33"/>
      <c r="D22" s="32"/>
      <c r="E22" s="35"/>
      <c r="F22" s="12" t="s">
        <v>121</v>
      </c>
      <c r="G22" s="27"/>
      <c r="H22" s="56" t="s">
        <v>15</v>
      </c>
      <c r="I22" s="56">
        <v>0</v>
      </c>
      <c r="J22" s="56">
        <f t="shared" si="5"/>
        <v>0</v>
      </c>
      <c r="K22" s="57"/>
      <c r="L22" s="58"/>
      <c r="M22" s="58"/>
    </row>
    <row r="23" spans="1:14" ht="77.25" customHeight="1" x14ac:dyDescent="0.25">
      <c r="A23" s="28"/>
      <c r="B23" s="34" t="s">
        <v>46</v>
      </c>
      <c r="C23" s="33" t="s">
        <v>87</v>
      </c>
      <c r="D23" s="32" t="s">
        <v>47</v>
      </c>
      <c r="E23" s="35" t="s">
        <v>88</v>
      </c>
      <c r="F23" s="12" t="s">
        <v>122</v>
      </c>
      <c r="G23" s="27"/>
      <c r="H23" s="56" t="s">
        <v>15</v>
      </c>
      <c r="I23" s="56">
        <v>0</v>
      </c>
      <c r="J23" s="56">
        <f t="shared" si="5"/>
        <v>0</v>
      </c>
      <c r="K23" s="57">
        <v>0</v>
      </c>
      <c r="L23" s="58"/>
      <c r="M23" s="58"/>
    </row>
    <row r="24" spans="1:14" ht="60.75" customHeight="1" x14ac:dyDescent="0.25">
      <c r="A24" s="28"/>
      <c r="B24" s="34"/>
      <c r="C24" s="33"/>
      <c r="D24" s="32"/>
      <c r="E24" s="35"/>
      <c r="F24" s="12" t="s">
        <v>123</v>
      </c>
      <c r="G24" s="27"/>
      <c r="H24" s="56" t="s">
        <v>15</v>
      </c>
      <c r="I24" s="56">
        <v>0</v>
      </c>
      <c r="J24" s="56">
        <f t="shared" si="5"/>
        <v>0</v>
      </c>
      <c r="K24" s="57"/>
      <c r="L24" s="58"/>
      <c r="M24" s="58"/>
    </row>
    <row r="25" spans="1:14" ht="186.75" customHeight="1" x14ac:dyDescent="0.25">
      <c r="A25" s="28" t="s">
        <v>136</v>
      </c>
      <c r="B25" s="34" t="s">
        <v>48</v>
      </c>
      <c r="C25" s="33" t="s">
        <v>89</v>
      </c>
      <c r="D25" s="32" t="s">
        <v>35</v>
      </c>
      <c r="E25" s="30" t="s">
        <v>90</v>
      </c>
      <c r="F25" s="12" t="s">
        <v>125</v>
      </c>
      <c r="G25" s="27" t="s">
        <v>91</v>
      </c>
      <c r="H25" s="56" t="s">
        <v>15</v>
      </c>
      <c r="I25" s="56">
        <v>0</v>
      </c>
      <c r="J25" s="56">
        <f t="shared" si="5"/>
        <v>0</v>
      </c>
      <c r="K25" s="57">
        <f>IF((H25="NA")*AND(H26="NA"),"-",AVERAGE(J25:J26))</f>
        <v>0</v>
      </c>
      <c r="L25" s="58"/>
      <c r="M25" s="58"/>
    </row>
    <row r="26" spans="1:14" ht="186.75" customHeight="1" x14ac:dyDescent="0.25">
      <c r="A26" s="28"/>
      <c r="B26" s="34"/>
      <c r="C26" s="33"/>
      <c r="D26" s="32"/>
      <c r="E26" s="30"/>
      <c r="F26" s="12" t="s">
        <v>124</v>
      </c>
      <c r="G26" s="27"/>
      <c r="H26" s="56" t="s">
        <v>15</v>
      </c>
      <c r="I26" s="56">
        <v>0</v>
      </c>
      <c r="J26" s="56">
        <f t="shared" si="5"/>
        <v>0</v>
      </c>
      <c r="K26" s="57"/>
      <c r="L26" s="58"/>
      <c r="M26" s="58"/>
    </row>
    <row r="27" spans="1:14" ht="222.75" customHeight="1" x14ac:dyDescent="0.25">
      <c r="A27" s="28" t="s">
        <v>137</v>
      </c>
      <c r="B27" s="16" t="s">
        <v>49</v>
      </c>
      <c r="C27" s="15" t="s">
        <v>92</v>
      </c>
      <c r="D27" s="14" t="s">
        <v>50</v>
      </c>
      <c r="E27" s="6" t="s">
        <v>93</v>
      </c>
      <c r="F27" s="16" t="s">
        <v>126</v>
      </c>
      <c r="G27" s="4"/>
      <c r="H27" s="56" t="s">
        <v>15</v>
      </c>
      <c r="I27" s="56">
        <v>0</v>
      </c>
      <c r="J27" s="56">
        <f t="shared" si="5"/>
        <v>0</v>
      </c>
      <c r="K27" s="56">
        <f>IF((H27="NA"),"-",AVERAGE(J27:J27))</f>
        <v>0</v>
      </c>
      <c r="L27" s="58"/>
      <c r="M27" s="58"/>
    </row>
    <row r="28" spans="1:14" ht="222.75" customHeight="1" x14ac:dyDescent="0.25">
      <c r="A28" s="28"/>
      <c r="B28" s="29" t="s">
        <v>51</v>
      </c>
      <c r="C28" s="33" t="s">
        <v>94</v>
      </c>
      <c r="D28" s="32" t="s">
        <v>52</v>
      </c>
      <c r="E28" s="35" t="s">
        <v>95</v>
      </c>
      <c r="F28" s="16" t="s">
        <v>127</v>
      </c>
      <c r="G28" s="27" t="s">
        <v>96</v>
      </c>
      <c r="H28" s="56" t="s">
        <v>15</v>
      </c>
      <c r="I28" s="56">
        <v>0</v>
      </c>
      <c r="J28" s="56">
        <f t="shared" ref="J28:J30" si="6">IF(H28="NA","-",IF(H28="NON",0,I28))</f>
        <v>0</v>
      </c>
      <c r="K28" s="57" cm="1">
        <f t="array" ref="K28">IF((H28="NA")*AND(H29:H30="NA")*AND(J30="NA"),"-",AVERAGE(J28:J29))</f>
        <v>0</v>
      </c>
      <c r="L28" s="58"/>
      <c r="M28" s="58"/>
    </row>
    <row r="29" spans="1:14" ht="222.75" customHeight="1" x14ac:dyDescent="0.25">
      <c r="A29" s="28"/>
      <c r="B29" s="29"/>
      <c r="C29" s="33"/>
      <c r="D29" s="32"/>
      <c r="E29" s="35"/>
      <c r="F29" s="16" t="s">
        <v>128</v>
      </c>
      <c r="G29" s="27"/>
      <c r="H29" s="56" t="s">
        <v>15</v>
      </c>
      <c r="I29" s="56">
        <v>0</v>
      </c>
      <c r="J29" s="56">
        <f t="shared" si="6"/>
        <v>0</v>
      </c>
      <c r="K29" s="57"/>
      <c r="L29" s="58"/>
      <c r="M29" s="58"/>
    </row>
    <row r="30" spans="1:14" ht="222.75" customHeight="1" x14ac:dyDescent="0.25">
      <c r="A30" s="28"/>
      <c r="B30" s="29"/>
      <c r="C30" s="33"/>
      <c r="D30" s="32"/>
      <c r="E30" s="35"/>
      <c r="F30" s="16" t="s">
        <v>129</v>
      </c>
      <c r="G30" s="27"/>
      <c r="H30" s="56" t="s">
        <v>15</v>
      </c>
      <c r="I30" s="56">
        <v>0</v>
      </c>
      <c r="J30" s="56">
        <f t="shared" si="6"/>
        <v>0</v>
      </c>
      <c r="K30" s="57"/>
      <c r="L30" s="58"/>
      <c r="M30" s="58"/>
    </row>
    <row r="31" spans="1:14" ht="147.75" customHeight="1" x14ac:dyDescent="0.25">
      <c r="A31" s="13" t="s">
        <v>138</v>
      </c>
      <c r="B31" s="16" t="s">
        <v>53</v>
      </c>
      <c r="C31" s="16" t="s">
        <v>97</v>
      </c>
      <c r="D31" s="21" t="s">
        <v>54</v>
      </c>
      <c r="E31" s="6" t="s">
        <v>98</v>
      </c>
      <c r="F31" s="16" t="s">
        <v>130</v>
      </c>
      <c r="G31" s="4" t="s">
        <v>99</v>
      </c>
      <c r="H31" s="56" t="s">
        <v>15</v>
      </c>
      <c r="I31" s="56">
        <v>0</v>
      </c>
      <c r="J31" s="56">
        <f t="shared" si="5"/>
        <v>0</v>
      </c>
      <c r="K31" s="56">
        <f>IF((H31="NA"),"-",AVERAGE(J31:J31))</f>
        <v>0</v>
      </c>
      <c r="L31" s="58"/>
      <c r="M31" s="58"/>
    </row>
    <row r="32" spans="1:14" ht="147.75" customHeight="1" x14ac:dyDescent="0.25">
      <c r="A32" s="28" t="s">
        <v>139</v>
      </c>
      <c r="B32" s="29" t="s">
        <v>55</v>
      </c>
      <c r="C32" s="29" t="s">
        <v>100</v>
      </c>
      <c r="D32" s="31" t="s">
        <v>56</v>
      </c>
      <c r="E32" s="30" t="s">
        <v>101</v>
      </c>
      <c r="F32" s="16" t="s">
        <v>131</v>
      </c>
      <c r="G32" s="27"/>
      <c r="H32" s="56" t="s">
        <v>15</v>
      </c>
      <c r="I32" s="56">
        <v>0</v>
      </c>
      <c r="J32" s="56">
        <f t="shared" si="5"/>
        <v>0</v>
      </c>
      <c r="K32" s="57">
        <f>IF((H32="NA")*AND(H33="NA"),"-",AVERAGE(J32:J33))</f>
        <v>0</v>
      </c>
      <c r="L32" s="58"/>
      <c r="M32" s="58"/>
    </row>
    <row r="33" spans="1:13" ht="289.5" customHeight="1" x14ac:dyDescent="0.25">
      <c r="A33" s="28"/>
      <c r="B33" s="29"/>
      <c r="C33" s="29"/>
      <c r="D33" s="31"/>
      <c r="E33" s="30"/>
      <c r="F33" s="16" t="s">
        <v>132</v>
      </c>
      <c r="G33" s="27"/>
      <c r="H33" s="56" t="s">
        <v>15</v>
      </c>
      <c r="I33" s="56">
        <v>0</v>
      </c>
      <c r="J33" s="56">
        <f t="shared" si="5"/>
        <v>0</v>
      </c>
      <c r="K33" s="57"/>
      <c r="L33" s="58"/>
      <c r="M33" s="58"/>
    </row>
  </sheetData>
  <autoFilter ref="A2:M18" xr:uid="{00000000-0009-0000-0000-000001000000}"/>
  <mergeCells count="80">
    <mergeCell ref="K5:K6"/>
    <mergeCell ref="A3:A6"/>
    <mergeCell ref="A9:A17"/>
    <mergeCell ref="G5:G6"/>
    <mergeCell ref="D5:D6"/>
    <mergeCell ref="C5:C6"/>
    <mergeCell ref="B5:B6"/>
    <mergeCell ref="E5:E6"/>
    <mergeCell ref="B10:B11"/>
    <mergeCell ref="C10:C11"/>
    <mergeCell ref="D10:D11"/>
    <mergeCell ref="E10:E11"/>
    <mergeCell ref="G14:G16"/>
    <mergeCell ref="K10:K11"/>
    <mergeCell ref="G10:G11"/>
    <mergeCell ref="E14:E16"/>
    <mergeCell ref="A1:M1"/>
    <mergeCell ref="K20:K22"/>
    <mergeCell ref="B3:B4"/>
    <mergeCell ref="C3:C4"/>
    <mergeCell ref="D3:D4"/>
    <mergeCell ref="E3:E4"/>
    <mergeCell ref="G3:G4"/>
    <mergeCell ref="K3:K4"/>
    <mergeCell ref="A7:A8"/>
    <mergeCell ref="B7:B8"/>
    <mergeCell ref="C7:C8"/>
    <mergeCell ref="D7:D8"/>
    <mergeCell ref="E7:E8"/>
    <mergeCell ref="K7:K8"/>
    <mergeCell ref="B14:B16"/>
    <mergeCell ref="D14:D16"/>
    <mergeCell ref="B12:B13"/>
    <mergeCell ref="C12:C13"/>
    <mergeCell ref="D12:D13"/>
    <mergeCell ref="E12:E13"/>
    <mergeCell ref="G12:G13"/>
    <mergeCell ref="K18:K19"/>
    <mergeCell ref="E18:E19"/>
    <mergeCell ref="D18:D19"/>
    <mergeCell ref="C18:C19"/>
    <mergeCell ref="K12:K13"/>
    <mergeCell ref="C14:C16"/>
    <mergeCell ref="K14:K16"/>
    <mergeCell ref="G20:G22"/>
    <mergeCell ref="B18:B19"/>
    <mergeCell ref="A18:A19"/>
    <mergeCell ref="E20:E22"/>
    <mergeCell ref="D20:D22"/>
    <mergeCell ref="C20:C22"/>
    <mergeCell ref="B20:B22"/>
    <mergeCell ref="A20:A24"/>
    <mergeCell ref="G18:G19"/>
    <mergeCell ref="E23:E24"/>
    <mergeCell ref="D23:D24"/>
    <mergeCell ref="C23:C24"/>
    <mergeCell ref="B23:B24"/>
    <mergeCell ref="K23:K24"/>
    <mergeCell ref="G23:G24"/>
    <mergeCell ref="A27:A30"/>
    <mergeCell ref="K25:K26"/>
    <mergeCell ref="K28:K30"/>
    <mergeCell ref="G25:G26"/>
    <mergeCell ref="D25:D26"/>
    <mergeCell ref="C25:C26"/>
    <mergeCell ref="A25:A26"/>
    <mergeCell ref="B25:B26"/>
    <mergeCell ref="E25:E26"/>
    <mergeCell ref="G28:G30"/>
    <mergeCell ref="E28:E30"/>
    <mergeCell ref="D28:D30"/>
    <mergeCell ref="C28:C30"/>
    <mergeCell ref="B28:B30"/>
    <mergeCell ref="K32:K33"/>
    <mergeCell ref="G32:G33"/>
    <mergeCell ref="A32:A33"/>
    <mergeCell ref="B32:B33"/>
    <mergeCell ref="E32:E33"/>
    <mergeCell ref="D32:D33"/>
    <mergeCell ref="C32:C33"/>
  </mergeCells>
  <conditionalFormatting sqref="L3:M19">
    <cfRule type="expression" dxfId="2" priority="9">
      <formula>G3="YES"</formula>
    </cfRule>
  </conditionalFormatting>
  <conditionalFormatting sqref="L20:M24 L31:M32">
    <cfRule type="expression" dxfId="1" priority="2">
      <formula>G20="YES"</formula>
    </cfRule>
  </conditionalFormatting>
  <conditionalFormatting sqref="L25:M30 L33:M33">
    <cfRule type="expression" dxfId="0" priority="1">
      <formula>G25="YES"</formula>
    </cfRule>
  </conditionalFormatting>
  <pageMargins left="0.31496062992125984" right="0.31496062992125984" top="0.35433070866141736" bottom="0.35433070866141736" header="0.31496062992125984" footer="0.31496062992125984"/>
  <pageSetup paperSize="9" scale="42" fitToHeight="0" orientation="landscape" r:id="rId1"/>
  <headerFooter>
    <oddFooter>&amp;R&amp;P&amp;L&amp;1#&amp;"Calibri"&amp;10&amp;K000000TOTAL Classification: Restricted Distribution TOTAL - All rights reserved</oddFooter>
  </headerFooter>
  <ignoredErrors>
    <ignoredError sqref="J6 J18 J23"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Feuil2!$A$3:$A$5</xm:f>
          </x14:formula1>
          <xm:sqref>H3:H33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5"/>
  <sheetViews>
    <sheetView workbookViewId="0">
      <selection activeCell="A5" sqref="A5"/>
    </sheetView>
  </sheetViews>
  <sheetFormatPr baseColWidth="10" defaultColWidth="11.42578125" defaultRowHeight="15" x14ac:dyDescent="0.25"/>
  <sheetData>
    <row r="3" spans="1:1" x14ac:dyDescent="0.25">
      <c r="A3" t="s">
        <v>14</v>
      </c>
    </row>
    <row r="4" spans="1:1" x14ac:dyDescent="0.25">
      <c r="A4" t="s">
        <v>15</v>
      </c>
    </row>
    <row r="5" spans="1:1" x14ac:dyDescent="0.25">
      <c r="A5" t="s">
        <v>25</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0117C2CCE7924285B64660865AB5EB" ma:contentTypeVersion="14" ma:contentTypeDescription="Crée un document." ma:contentTypeScope="" ma:versionID="831879fef9b82efb0457bce614f75274">
  <xsd:schema xmlns:xsd="http://www.w3.org/2001/XMLSchema" xmlns:xs="http://www.w3.org/2001/XMLSchema" xmlns:p="http://schemas.microsoft.com/office/2006/metadata/properties" xmlns:ns2="c7df1beb-9555-4a34-a0bb-bc4222cc815e" xmlns:ns3="b93f7d12-03ed-48c2-84fb-322e67083590" targetNamespace="http://schemas.microsoft.com/office/2006/metadata/properties" ma:root="true" ma:fieldsID="e34c89cd144872b2465e00d5afddf587" ns2:_="" ns3:_="">
    <xsd:import namespace="c7df1beb-9555-4a34-a0bb-bc4222cc815e"/>
    <xsd:import namespace="b93f7d12-03ed-48c2-84fb-322e670835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f1beb-9555-4a34-a0bb-bc4222cc81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7d7a317d-19e9-4a41-b675-f2bd41b4ca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3f7d12-03ed-48c2-84fb-322e6708359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90069a7-9aa9-4af8-b785-53069a55ecb7}" ma:internalName="TaxCatchAll" ma:showField="CatchAllData" ma:web="b93f7d12-03ed-48c2-84fb-322e670835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7df1beb-9555-4a34-a0bb-bc4222cc815e">
      <Terms xmlns="http://schemas.microsoft.com/office/infopath/2007/PartnerControls"/>
    </lcf76f155ced4ddcb4097134ff3c332f>
    <TaxCatchAll xmlns="b93f7d12-03ed-48c2-84fb-322e67083590" xsi:nil="true"/>
  </documentManagement>
</p:properties>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FA6EA8EB-8145-42D6-8BB7-0A08BCBA440C}"/>
</file>

<file path=customXml/itemProps3.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vt:lpstr>
      <vt:lpstr>Feuil2</vt:lpstr>
      <vt:lpstr>CR!Zone_d_impression</vt:lpstr>
    </vt:vector>
  </TitlesOfParts>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alexandra.papillon@total.com</dc:creator>
  <cp:lastModifiedBy>Sebastien DEVETTER</cp:lastModifiedBy>
  <cp:revision/>
  <cp:lastPrinted>2020-06-16T12:26:49Z</cp:lastPrinted>
  <dcterms:created xsi:type="dcterms:W3CDTF">2018-06-26T06:40:28Z</dcterms:created>
  <dcterms:modified xsi:type="dcterms:W3CDTF">2023-04-12T12:32:22Z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