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411- Environnement\"/>
    </mc:Choice>
  </mc:AlternateContent>
  <xr:revisionPtr revIDLastSave="0" documentId="13_ncr:1_{FDA41BA9-EF2E-4903-BFBE-75CE5628233E}" xr6:coauthVersionLast="45" xr6:coauthVersionMax="45" xr10:uidLastSave="{00000000-0000-0000-0000-000000000000}"/>
  <bookViews>
    <workbookView xWindow="-120" yWindow="-120" windowWidth="20730" windowHeight="11160" tabRatio="768" firstSheet="1" activeTab="1" xr2:uid="{00000000-000D-0000-FFFF-FFFF00000000}"/>
  </bookViews>
  <sheets>
    <sheet name="Feuil1" sheetId="8" state="hidden" r:id="rId1"/>
    <sheet name="CR-GR-HSE-411" sheetId="1" r:id="rId2"/>
    <sheet name="Feuil2" sheetId="9" state="hidden" r:id="rId3"/>
  </sheets>
  <definedNames>
    <definedName name="_xlnm._FilterDatabase" localSheetId="1" hidden="1">'CR-GR-HSE-411'!$A$12:$M$12</definedName>
    <definedName name="_xlnm.Print_Area" localSheetId="1">'CR-GR-HSE-411'!$A$1:$M$42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 l="1"/>
  <c r="E7" i="1"/>
  <c r="J14" i="1"/>
  <c r="J15" i="1"/>
  <c r="J16" i="1"/>
  <c r="J17" i="1"/>
  <c r="J18" i="1"/>
  <c r="J19" i="1"/>
  <c r="J20" i="1"/>
  <c r="J21" i="1"/>
  <c r="K21" i="1" s="1"/>
  <c r="J22" i="1"/>
  <c r="J23" i="1"/>
  <c r="J24" i="1"/>
  <c r="J25" i="1"/>
  <c r="J26" i="1"/>
  <c r="K26" i="1" s="1"/>
  <c r="E8" i="1" s="1"/>
  <c r="J27" i="1"/>
  <c r="J28" i="1"/>
  <c r="J29" i="1"/>
  <c r="K29" i="1" s="1"/>
  <c r="J30" i="1"/>
  <c r="J31" i="1"/>
  <c r="J32" i="1"/>
  <c r="J33" i="1"/>
  <c r="J34" i="1"/>
  <c r="J35" i="1"/>
  <c r="J36" i="1"/>
  <c r="K36" i="1" s="1"/>
  <c r="J37" i="1"/>
  <c r="K37" i="1" s="1"/>
  <c r="J38" i="1"/>
  <c r="J39" i="1"/>
  <c r="J40" i="1"/>
  <c r="J41" i="1"/>
  <c r="J42" i="1"/>
  <c r="J43" i="1"/>
  <c r="J44" i="1"/>
  <c r="J45" i="1"/>
  <c r="J46" i="1"/>
  <c r="J47" i="1"/>
  <c r="J48" i="1"/>
  <c r="J49" i="1"/>
  <c r="J50" i="1"/>
  <c r="J51" i="1"/>
  <c r="K50" i="1"/>
  <c r="K45" i="1"/>
  <c r="K43" i="1"/>
  <c r="K42" i="1"/>
  <c r="K32" i="1"/>
  <c r="K31" i="1"/>
  <c r="K24" i="1"/>
  <c r="K19" i="1"/>
  <c r="K17" i="1"/>
  <c r="K15" i="1"/>
  <c r="K13" i="1"/>
  <c r="A8" i="1"/>
  <c r="A7" i="1"/>
  <c r="A6" i="1" l="1"/>
  <c r="J13" i="1" l="1"/>
  <c r="A5" i="1" l="1"/>
</calcChain>
</file>

<file path=xl/sharedStrings.xml><?xml version="1.0" encoding="utf-8"?>
<sst xmlns="http://schemas.openxmlformats.org/spreadsheetml/2006/main" count="229" uniqueCount="164">
  <si>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</si>
  <si>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</si>
  <si>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</si>
  <si>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</si>
  <si>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</si>
  <si>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</si>
  <si>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</si>
  <si>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</si>
  <si>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</si>
  <si>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</si>
  <si>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</si>
  <si>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</si>
  <si>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</si>
  <si>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</si>
  <si>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</si>
  <si>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</si>
  <si>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</si>
  <si>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</si>
  <si>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</si>
  <si>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</si>
  <si>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</si>
  <si>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</si>
  <si>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</si>
  <si>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</si>
  <si>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</si>
  <si>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</si>
  <si>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Code couleur exigences</t>
  </si>
  <si>
    <t>Clarification</t>
  </si>
  <si>
    <t>Changement notable, nouveauté</t>
  </si>
  <si>
    <t>Exigences de la zone ou guide ou recommandation</t>
  </si>
  <si>
    <t>Date de la dernière évaluation</t>
  </si>
  <si>
    <t>xx/xx/xxxx</t>
  </si>
  <si>
    <t>Sous Section</t>
  </si>
  <si>
    <t>NA</t>
  </si>
  <si>
    <t>Statut de conformité (basé sur exigence)</t>
  </si>
  <si>
    <r>
      <t xml:space="preserve">% de conformité </t>
    </r>
    <r>
      <rPr>
        <b/>
        <sz val="12"/>
        <color rgb="FFFF0000"/>
        <rFont val="Calibri"/>
        <family val="2"/>
        <scheme val="minor"/>
      </rPr>
      <t>(X% si OUI, 0% si NON,- si NA)</t>
    </r>
  </si>
  <si>
    <t>3.1.1</t>
  </si>
  <si>
    <t>-</t>
  </si>
  <si>
    <t>01.03  01.04  04.11  06.02</t>
  </si>
  <si>
    <t>Une fonction en charge des sujets environnementaux est mise en place afin d’intégrer les enjeux environnementaux dans le système de management HSE. La personne désignée est formée.</t>
  </si>
  <si>
    <t>01.03  02.01 04.11</t>
  </si>
  <si>
    <t>Les systèmes de management de l’environnement (SME) applicables aux filiales en production de la branche EP, aux sites des branches RC et MS de production supérieure à 250.000 tonnes par an et aux centrales électriques à gaz font l’objet d’une certification au standard ISO 14001.
Cette certification est obtenue dans les 2 ans qui suivent le démarrage ou l’acquisition de l’actif, ou après dépassement durant 2 années consécutives des seuils de production définis pour les sites RC et MS.</t>
  </si>
  <si>
    <t>01.03 04.11</t>
  </si>
  <si>
    <t>Un système de management de l’énergie (SMEn) aligné sur les principes de la norme ISO 50001, est formalisé et mis en œuvre si la consommation annuelle d’énergie d’un actif opéré dépasse 50 kTeP d’énergie primaire ou 100 kTeP d’énergie globale (énergie primaire + énergie perdue par brûlage/venting). Ce SMEn est mis en place dans les 2 ans qui suivent le démarrage ou l’acquisition de l’actif, ou le dépassement d’un de ces seuils durant 2 années successives.</t>
  </si>
  <si>
    <t>04.03 04.11</t>
  </si>
  <si>
    <t>Les installations visant à mesurer et limiter les rejets dans l’environnement sont identifiées. Leurs seuils de disponibilité et d’efficacité sont définis et respectés.</t>
  </si>
  <si>
    <t>01.03 03.01 03.04 04.11</t>
  </si>
  <si>
    <t>Les risques chroniques pour l'environnement et/ou pour la santé des riverains, liés aux substances polluantes émises dans l’environnement par les installations opérées, sont identifiés et évalués a minima tous les 5 ans et lors de modifications majeures.
Le cas échéant, un plan d’action approprié pour la réduction du risque est établi et sa mise œuvre fait l’objet d’un suivi.
Les informations relatives aux risques chroniques et à leur analyse sont conservées de façon sécurisée conformément à la politique de conservation des documents du Groupe ou de la réglementation locale si elle est plus contraignante.</t>
  </si>
  <si>
    <t>03.01 03.04 04.11 07.02</t>
  </si>
  <si>
    <t>En cas de rejet accidentel de substance polluante, la pollution est gérée dans les meilleurs délais en fonction du risque sanitaire et environnemental. Le risque résiduel est évalué et pris en compte pour mettre en place un plan et des moyens de prévention/protection appropriés.</t>
  </si>
  <si>
    <t>04.01 04.04 04.11</t>
  </si>
  <si>
    <t>Une procédure documentée de gestion des produits chimiques est mise en œuvre afin de limiter les risques pour l’environnement, en prenant en compte la sélection, le stockage, le transport, l’utilisation, les éventuelles émissions associées, et l’élimination de ces produits.
En particulier, un inventaire des produits chimiques est mis à jour régulièrement. Cet inventaire mentionne les quantités maximales stockées, les quantités effectivement stockées, les lieux de stockage et d’utilisation et répertorie de manière exhaustive la dernière version des fiches de données de sécurité.</t>
  </si>
  <si>
    <t>04.04 04.11</t>
  </si>
  <si>
    <t>Les stockages de produits chimiques sont isolés du sol naturel, drainés vers un traitement et/ou pourvus de systèmes de rétention et protégés de manière adéquate. Les produits incompatibles entre eux sont séparés de manière appropriée.</t>
  </si>
  <si>
    <t>Les composants des fluides de forage à base aqueuse (Water-Based Drilling Fluids - WBDF) ou non aqueuse (Non Aqueous Drilling Fluid - NADF) sont sélectionnés suivant les critères et les seuils de toxicité, bioaccumulation et biodégradabilité définis dans la recommandation OSPAR 2019/04.
La teneur en composés aromatiques de tout fluide de forage à base non-aqueuse est inférieure à 3% en poids, mesuré par spectrophotométrie UV (méthode de Burdett). Les NADF sont récupérés pour être recyclés ou éliminés.
Il est interdit :
	de rejeter du NADF dans l'environnement ;
	d’utiliser du fioul/gazole dans les boues de forage.</t>
  </si>
  <si>
    <t>04.01 04.11 05.05 05.06 06.02</t>
  </si>
  <si>
    <t>04.11</t>
  </si>
  <si>
    <t>Des mesures de limitation et de traitement des émissions de substances polluantes dans l’atmosphère, incluant la maitrise des émissions canalisées, la prévention des émissions fugitives et leur surveillance, sont définies et mises en œuvre.</t>
  </si>
  <si>
    <t>Des mesures de protection des sols et des eaux souterraines sont définies et mises en œuvre, incluant la prévention des fuites et des déversements des substances potentiellement polluantes.</t>
  </si>
  <si>
    <t>Les risques de nuisances (bruit, odeurs, lumière, poussières, vibrations) générées par les installations sont évalués. Le cas échéant, des mesures de limitation et de traitement sont définies et mises en œuvre.</t>
  </si>
  <si>
    <t>Les impacts des opérations sur la biodiversité et les services écosystémiques sont identifiés. Le cas échéant des actions d’évitement, de réduction et de compensation (ERC) sont définies et mises en œuvre pour gérer ces impacts, et la performance associée est pilotée.
Un plan d’action biodiversité est élaboré pour tout site localisé dans une zone Ramsar ou dans une zone UICN I à IV. Ce plan est mis en œuvre, au plus tard, au démarrage de la production. Son état de progression est rendu public chaque année.
Aucune activité d’exploration ou d’extraction de pétrole ou de gaz n’est menée dans le périmètre des sites naturels inscrits sur la liste du patrimoine mondial de l’UNESCO.
Aucune activité d’exploration de champ pétrolier n’est menée en zone de banquise arctique.</t>
  </si>
  <si>
    <t>Pour les sites localisés en zone de stress hydrique et prélevant plus de 500 000 m3 d’eau douce par an (55 m3/h), lorsqu’une analyse détaillée confirme le risque pour la ressource en eau, des moyens d’optimisation de la consommation d’eau douce sont étudiés et documentés. Le cas échéant, un plan d’actions approprié est mis en place.
Le pompage dans des aquifères potables pour des utilisations liées à l’extraction de pétrole ou de gaz est interdit.</t>
  </si>
  <si>
    <t>management de l’environnement</t>
  </si>
  <si>
    <t>certification ISO14001 du système de management de l’environnement (SME)</t>
  </si>
  <si>
    <t>système de management de l’énergie (SMEn)</t>
  </si>
  <si>
    <t>disponibilité et efficacité des installations contribuant à la protection de l’environnement</t>
  </si>
  <si>
    <t>risque chronique pour l’environnement et/ou la santé des riverains</t>
  </si>
  <si>
    <t>risque environnemental accidentel</t>
  </si>
  <si>
    <t>gestion des produits chimiques</t>
  </si>
  <si>
    <t>stockage des produits chimiques</t>
  </si>
  <si>
    <t>fluides de forage d’exploration et de production</t>
  </si>
  <si>
    <t>gestion des déchets</t>
  </si>
  <si>
    <t>déblais de forage d’exploration et de production</t>
  </si>
  <si>
    <t>émissions dans l’atmosphère</t>
  </si>
  <si>
    <t>émissions dans l’eau</t>
  </si>
  <si>
    <t>protection des sols et des eaux souterraines</t>
  </si>
  <si>
    <t>nuisances</t>
  </si>
  <si>
    <t>biodiversité</t>
  </si>
  <si>
    <t>ressource en eau</t>
  </si>
  <si>
    <t xml:space="preserve">3.1.2 </t>
  </si>
  <si>
    <t xml:space="preserve">3.1.3 </t>
  </si>
  <si>
    <t xml:space="preserve">3.1.4 </t>
  </si>
  <si>
    <t xml:space="preserve">3.2.1 </t>
  </si>
  <si>
    <t xml:space="preserve">3.2.2 </t>
  </si>
  <si>
    <t xml:space="preserve">3.3.1 </t>
  </si>
  <si>
    <t xml:space="preserve">3.3.2 </t>
  </si>
  <si>
    <t xml:space="preserve">3.3.3 </t>
  </si>
  <si>
    <t xml:space="preserve">3.3.4 </t>
  </si>
  <si>
    <t xml:space="preserve">3.3.5 </t>
  </si>
  <si>
    <t xml:space="preserve">3.3.6 </t>
  </si>
  <si>
    <t xml:space="preserve">3.3.7 </t>
  </si>
  <si>
    <t xml:space="preserve">3.3.8 </t>
  </si>
  <si>
    <t xml:space="preserve">3.3.9 </t>
  </si>
  <si>
    <t xml:space="preserve">3.3.10 </t>
  </si>
  <si>
    <t xml:space="preserve">3.3.11 </t>
  </si>
  <si>
    <t>3.1 Organisation et système de management</t>
  </si>
  <si>
    <t>3.2 Gestion du risque environnemental</t>
  </si>
  <si>
    <t>3.3 Pratiques environnementales en opération</t>
  </si>
  <si>
    <t>Une fonction en charge des sujets environnementaux est-elle mise en place afin d’intégrer les enjeux environnementaux dans le système de management HSE?</t>
  </si>
  <si>
    <t>Est-elle formée?</t>
  </si>
  <si>
    <t>Les systèmes de management de l’environnement (SME) applicables aux sites MS de production supérieure à 250.000 tonnes par an font-ils l’objet d’une certification au standard ISO 14001?</t>
  </si>
  <si>
    <t>Cette certification est-elle obtenue dans les 2 ans qui suivent le démarrage ou l’acquisition de l’actif, ou après dépassement durant 2 années consécutives des seuils de production définis pour les sites MS?</t>
  </si>
  <si>
    <t>Un système de management de l’énergie (SMEn) aligné sur les principes de la norme ISO 50001, est-il formalisé et mis en œuvre si la consommation annuelle d’énergie d’un actif opéré dépasse 50 kTeP d’énergie primaire ou 100 kTeP d’énergie globale (énergie primaire + énergie perdue par brûlage/venting)?</t>
  </si>
  <si>
    <t>Ce SMEn est-il mis en place dans les 2 ans qui suivent le démarrage ou l’acquisition de l’actif, ou le dépassement d’un de ces seuils durant 2 années successives?</t>
  </si>
  <si>
    <t>Les installations visant à mesurer et limiter les rejets dans l’environnement sont-elles identifiées?</t>
  </si>
  <si>
    <t xml:space="preserve"> Leurs seuils de disponibilité et d’efficacité sont-ils définis et respectés?</t>
  </si>
  <si>
    <t>Les risques chroniques pour l'environnement et/ou pour la santé des riverains, liés aux substances polluantes émises dans l’environnement par les installations opérées, sont-ils identifiés et évalués a minima tous les 5 ans et lors de modifications majeures?</t>
  </si>
  <si>
    <t xml:space="preserve">Le cas échéant, un plan d’action approprié pour la réduction du risque est-il établi et sa mise œuvre fait-elle l’objet d’un suivi?
</t>
  </si>
  <si>
    <t>Les informations relatives aux risques chroniques et à leur analyse sont-elles conservées de façon sécurisée conformément à la politique de conservation des documents du Groupe ou de la réglementation locale si elle est plus contraignante?</t>
  </si>
  <si>
    <t>En cas de rejet accidentel de substance polluante, la pollution est-elle gérée dans les meilleurs délais en fonction du risque sanitaire et environnemental?</t>
  </si>
  <si>
    <t>Le risque résiduel est-il évalué et pris en compte pour mettre en place un plan et des moyens de prévention/protection appropriés?</t>
  </si>
  <si>
    <t>Une procédure documentée de gestion des produits chimiques est-elle mise en œuvre afin de limiter les risques pour l’environnement, en prenant en compte la sélection, le stockage, le transport, l’utilisation, les éventuelles émissions associées, et l’élimination de ces produits?</t>
  </si>
  <si>
    <t xml:space="preserve">Un inventaire des produits chimiques est-il mis à jour régulièrement? </t>
  </si>
  <si>
    <t>Cet inventaire mentionne t-il les quantités maximales stockées, les quantités effectivement stockées, les lieux de stockage et d’utilisation et répertorie t-il de manière exhaustive la dernière version des fiches de données de sécurité?</t>
  </si>
  <si>
    <t xml:space="preserve">Les stockages de produits chimiques sont-ils isolés du sol naturel, drainés vers un traitement et/ou pourvus de systèmes de rétention et protégés de manière adéquate? </t>
  </si>
  <si>
    <t>Les produits incompatibles entre eux sont-ils séparés de manière appropriée?</t>
  </si>
  <si>
    <t>Non applicable au MS</t>
  </si>
  <si>
    <t>Une procédure documentée de gestion des déchets de l’entité ou filiale est-elle mise en œuvre?</t>
  </si>
  <si>
    <t>Couvre t-elle l’ensemble de leur cycle de vie depuis leur production jusqu’à leur traitement final?</t>
  </si>
  <si>
    <t>Une procédure documentée de gestion des déchets de l’entité ou filiale est mise en œuvre. Elle couvre l’ensemble de leur cycle de vie depuis leur production jusqu’à leur traitement final. Cette procédure précise les mesures :
-	d’identification, de collecte, de tri, de quantification, de transport, d’entreposage, de traitement et de traçabilité des déchets permettant de s’assurer de la préservation de l’environnement, en particulier pour les déchets dangereux, médicaux ou radioactifs ;
-	de sélection (agrément, aptitude technique, etc.) et de contrôle des transporteurs et traiteurs de déchets (audits ou évaluations réguliers) ;
-	de sensibilisation et de formation du personnel de l’entité ou filiale, impliqué dans la gestion des déchets.
Le rejet de déchets dans l’environnement et/ou leur brûlage à l’air libre sont interdits sauf cas spécifique avec l’accord des autorités compétentes.</t>
  </si>
  <si>
    <t>Cette procédure précise t-elle les mesures :
-	d’identification, de collecte, de tri, de quantification, de transport, d’entreposage, de traitement et de traçabilité des déchets permettant de s’assurer de la préservation de l’environnement, en particulier pour les déchets dangereux, médicaux ou radioactifs?
-	de sélection (agrément, aptitude technique, etc.) et de contrôle des transporteurs et traiteurs de déchets (audits ou évaluations réguliers)?
-	de sensibilisation et de formation du personnel de l’entité ou filiale, impliqué dans la gestion des déchets.
Le rejet de déchets dans l’environnement et/ou leur brûlage à l’air libre sont interdits sauf cas spécifique avec l’accord des autorités compétentes?</t>
  </si>
  <si>
    <t>Non applicabble au MS</t>
  </si>
  <si>
    <t>Des mesures de limitation et de traitement des émissions de substances polluantes dans l’atmosphère, incluant la maitrise des émissions canalisées, la prévention des émissions fugitives et leur surveillance, sont-elles définies et mises en œuvre?</t>
  </si>
  <si>
    <t>Des mesures de limitation et de traitement des émissions dans l’eau de substances polluantes ou dont la température est susceptible de causer des dommages à l’environnement sont-elles définies et mises en œuvre, incluant la maitrise des émissions canalisées, la prévention des fuites et leur surveillance?</t>
  </si>
  <si>
    <t>Des moyens adaptés de rétention et de confinement des eaux contenant potentiellement des substances polluantes sont-ils mis en place, et les installations de traitement sont-elles maintenues en bon état de fonctionnement?</t>
  </si>
  <si>
    <t>Des mesures de limitation et de traitement des émissions dans l’eau de substances polluantes ou dont la température est susceptible de causer des dommages à l’environnement sont définies et mises en œuvre, incluant la maitrise des émissions canalisées, la prévention des fuites et leur surveillance.
Des moyens adaptés de rétention et de confinement des eaux contenant potentiellement des substances polluantes sont mis en place, et les installations de traitement sont maintenues en bon état de fonctionnement.
En l’absence de seuils règlementaires plus contraignants, la teneur en hydrocarbures est limitée, pour chaque point de rejet et sur une base mensuelle pour les rejets continus à :
-	30 mg/l pour les rejets aqueux continus en mer ;
-	15 mg/l pour les rejets aqueux à terre et côtiers.
La dilution comme mode de traitement des eaux potentiellement polluantes, ainsi que le rejet de substances polluantes dans des aquifères exploitables, sont interdits.</t>
  </si>
  <si>
    <t xml:space="preserve">En l’absence de seuils règlementaires plus contraignants, la teneur en hydrocarbures est-elle limitée, pour chaque point de rejet et sur une base mensuelle pour les rejets continus à :
-	30 mg/l pour les rejets aqueux continus en mer?
-	15 mg/l pour les rejets aqueux à terre et côtiers?
</t>
  </si>
  <si>
    <t>Utilisez-vous la dilution comme mode de traitement des eaux potentiellement polluantes?</t>
  </si>
  <si>
    <t>Rejetez-vous des substances polluantes dans des aquifères exploitables?</t>
  </si>
  <si>
    <t>Des mesures de protection des sols et des eaux souterraines sont-elles définies et mises en œuvre, incluant la prévention des fuites et des déversements des substances potentiellement polluantes?</t>
  </si>
  <si>
    <t xml:space="preserve">Les risques de nuisances (bruit, odeurs, lumière, poussières, vibrations) générées par les installations sont-ils évalués? </t>
  </si>
  <si>
    <t>Le cas échéant, des mesures de limitation et de traitement sont-elles définies et mises en œuvre?</t>
  </si>
  <si>
    <t>Les impacts des opérations sur la biodiversité et les services écosystémiques sont-ils identifiés?</t>
  </si>
  <si>
    <t>Le cas échéant des actions d’évitement, de réduction et de compensation (ERC) sont-elles définies et mises en œuvre pour gérer ces impacts, et la performance associée est-elle pilotée?</t>
  </si>
  <si>
    <t xml:space="preserve">Un plan d’action biodiversité est-il élaboré pour tout site localisé dans une zone Ramsar ou dans une zone UICN I à IV? </t>
  </si>
  <si>
    <t xml:space="preserve">Ce plan est-il mis en œuvre, au plus tard, au démarrage de la production? </t>
  </si>
  <si>
    <t>Son état de progression est-il rendu public chaque année?</t>
  </si>
  <si>
    <t>Pour les sites localisés en zone de stress hydrique et prélevant plus de 500 000 m3 d’eau douce par an (55 m3/h), lorsqu’une analyse détaillée confirme le risque pour la ressource en eau, des moyens d’optimisation de la consommation d’eau douce sont-ils étudiés et documentés?</t>
  </si>
  <si>
    <t xml:space="preserve">Le cas échéant, un plan d’actions approprié est-il mis en place?
</t>
  </si>
  <si>
    <t>Gestion et protection de l’environnement dans les opérations
CR-GR-HSE-411</t>
  </si>
  <si>
    <t>Pas de changement avec CR-MS-HSEQ-416 et 421</t>
  </si>
  <si>
    <t>Suivi des formations</t>
  </si>
  <si>
    <t>Système de management</t>
  </si>
  <si>
    <t>Organigramme</t>
  </si>
  <si>
    <t>Analyse de risques</t>
  </si>
  <si>
    <t>Plan d'actions</t>
  </si>
  <si>
    <t>Procédure de gestion des produits chimiques</t>
  </si>
  <si>
    <t>Inventaire des produits chimiques</t>
  </si>
  <si>
    <t>Stockage produits chimiques</t>
  </si>
  <si>
    <t>Procédure de gestion des déchets</t>
  </si>
  <si>
    <t>Plan d'actions biodiversité</t>
  </si>
  <si>
    <t>Procédure de gestion des
 ressources en eau</t>
  </si>
  <si>
    <t>Procédure de gestion des
 nuisances</t>
  </si>
  <si>
    <t>En l’absence de règlementation plus contraignante :
-	le pourcentage de NADF rejeté à la mer avec les déblais de forage et les résidus de centrifugation ne dépasse pas :
-	8% en poids  pour chaque puits achevé et uniquement pour les sections forées avec NADF et 14% en poids2 journalier ;
-	1% en poids2 dans les zones marines sensibles ;
-	le déversement de déblais de forage dans les eaux peu profondes est interdit s’il est susceptible de modifier substantiellement la topographie du fond de la mer ou d’entraîner un impact environnemental significatif ;
-	à terre, la méthode de traitement des déblais de forage la plus pertinente en fonction des risques environnementaux est sélectionnée et mise en œuvre en tenant compte des teneurs en huile et des autres contaminants (ex. métaux lourds), et des volumes générés.</t>
  </si>
  <si>
    <t>Système de management
Site le plus consommateur en énergie en 2019 au MS: Brunsbuttel avec 21 kTep.</t>
  </si>
  <si>
    <t xml:space="preserve">Système de management
</t>
  </si>
  <si>
    <t xml:space="preserve">Analyse de risques:
- Outil de screening pour sites: ERASM 
- Outil de screening pour le réseau: EVARISK (ou inclus dans OSCAR)
                       </t>
  </si>
  <si>
    <t>Archivage (analyses des eaux de rejet, mesures de Benzène, analyses de qualité de la nappe (piézomètre)…)</t>
  </si>
  <si>
    <t xml:space="preserve">plan d'urgence et REX
</t>
  </si>
  <si>
    <t>Procédure de gestion des émissions atmosphériques incluant notamment: l’état des joints des toits flottants, la disposition des évents et la disponibilité des moyens de récupération de vapeur d’hydrocarbure</t>
  </si>
  <si>
    <t>Procédure de gestion des rejets liquides incluant notamment: la collecte des eaux huileuses, l’étanchéité des surfaces à risque de pollution, l’existence de décanteurs/séparateurs et leur nettoyage au moins 1 fois par an</t>
  </si>
  <si>
    <t>Procédure de gestion des sols et des eaux souterraines
Causes pricipales de pollution: cuves simple enveloppe, pompes à refoulement et lignes enterrées</t>
  </si>
  <si>
    <t>Etude d'impacts envrionnement</t>
  </si>
  <si>
    <t>Analyse de risques et plan d'urgence
RETIA: entité du groupe compétente dans l'évaluation des risques sanitaires en cas de pollution des sols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</si>
</sst>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name val="Calibri"/>
      <family val="2"/>
    </font>
    <font>
      <sz val="11"/>
      <color indexed="8"/>
      <name val="Calibri"/>
      <family val="2"/>
    </font>
    <font>
      <sz val="11"/>
      <color indexed="8"/>
      <name val="Calibri"/>
      <family val="2"/>
    </font>
    <font>
      <b/>
      <sz val="11"/>
      <color theme="1"/>
      <name val="Calibri"/>
      <family val="2"/>
      <scheme val="minor"/>
    </font>
    <font>
      <sz val="12"/>
      <name val="Calibri"/>
      <family val="2"/>
      <scheme val="minor"/>
    </font>
    <font>
      <b/>
      <sz val="12"/>
      <color rgb="FFFF0000"/>
      <name val="Calibri"/>
      <family val="2"/>
      <scheme val="minor"/>
    </font>
    <font>
      <sz val="8"/>
      <name val="Calibri"/>
      <family val="2"/>
      <scheme val="minor"/>
    </font>
    <font>
      <sz val="11"/>
      <name val="Calibri"/>
      <family val="2"/>
      <scheme val="minor"/>
    </font>
    <font>
      <sz val="11"/>
      <name val="Calibri"/>
      <family val="2"/>
    </font>
    <font>
      <sz val="11"/>
      <color theme="1"/>
      <name val="Calibri"/>
      <family val="2"/>
    </font>
    <font>
      <sz val="11"/>
      <color theme="4" tint="-0.249977111117893"/>
      <name val="Calibri"/>
      <family val="2"/>
      <scheme val="minor"/>
    </font>
    <font>
      <i/>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Fill="0" applyProtection="0"/>
    <xf numFmtId="0" fontId="9" fillId="0" borderId="0" applyFill="0" applyProtection="0"/>
  </cellStyleXfs>
  <cellXfs count="146">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7"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0" borderId="0" xfId="0" applyBorder="1" applyAlignment="1">
      <alignment wrapText="1"/>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9" fontId="11" fillId="4" borderId="1" xfId="0" applyNumberFormat="1" applyFont="1" applyFill="1" applyBorder="1" applyAlignment="1" applyProtection="1">
      <alignment horizontal="center" vertical="center" wrapText="1"/>
      <protection locked="0"/>
    </xf>
    <xf numFmtId="0" fontId="0" fillId="0" borderId="1" xfId="0" applyBorder="1"/>
    <xf numFmtId="0" fontId="0" fillId="0" borderId="0" xfId="0" applyAlignment="1" applyProtection="1">
      <alignment horizontal="center"/>
      <protection locked="0"/>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0" fillId="3" borderId="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0" borderId="18" xfId="0" applyBorder="1"/>
    <xf numFmtId="0" fontId="0" fillId="3" borderId="17" xfId="0" applyFill="1" applyBorder="1" applyAlignment="1" applyProtection="1">
      <alignment horizontal="center" vertical="center"/>
      <protection locked="0"/>
    </xf>
    <xf numFmtId="0" fontId="7" fillId="0" borderId="5" xfId="0" applyFont="1" applyFill="1" applyBorder="1" applyAlignment="1">
      <alignment vertical="center" wrapText="1"/>
    </xf>
    <xf numFmtId="0" fontId="0" fillId="3" borderId="5" xfId="0" applyFill="1" applyBorder="1" applyAlignment="1" applyProtection="1">
      <alignment horizontal="center" vertical="center"/>
      <protection locked="0"/>
    </xf>
    <xf numFmtId="0" fontId="14" fillId="0" borderId="17" xfId="0" applyFont="1" applyFill="1" applyBorder="1" applyAlignment="1">
      <alignment vertical="center" wrapText="1"/>
    </xf>
    <xf numFmtId="0" fontId="7" fillId="0" borderId="17" xfId="0" applyFont="1" applyFill="1" applyBorder="1" applyAlignment="1">
      <alignment vertical="center" wrapText="1"/>
    </xf>
    <xf numFmtId="9" fontId="0" fillId="3" borderId="26" xfId="1" applyFont="1" applyFill="1" applyBorder="1" applyAlignment="1" applyProtection="1">
      <alignment horizontal="center" vertical="center"/>
      <protection locked="0"/>
    </xf>
    <xf numFmtId="9" fontId="0" fillId="3" borderId="25" xfId="1" applyFont="1" applyFill="1" applyBorder="1" applyAlignment="1" applyProtection="1">
      <alignment horizontal="center" vertical="center"/>
      <protection locked="0"/>
    </xf>
    <xf numFmtId="9" fontId="0" fillId="3" borderId="16" xfId="1" applyFont="1"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16" fillId="0" borderId="1"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0" fillId="0" borderId="2" xfId="0" applyBorder="1" applyAlignment="1">
      <alignment horizontal="left" vertical="center" wrapText="1"/>
    </xf>
    <xf numFmtId="0" fontId="0" fillId="0" borderId="30" xfId="0" applyBorder="1"/>
    <xf numFmtId="9" fontId="4" fillId="0" borderId="31" xfId="1" applyFont="1"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0" borderId="0" xfId="0" applyBorder="1" applyProtection="1">
      <protection locked="0"/>
    </xf>
    <xf numFmtId="0" fontId="0" fillId="3" borderId="33" xfId="0" applyFill="1" applyBorder="1" applyAlignment="1" applyProtection="1">
      <alignment horizontal="center" vertical="center"/>
      <protection locked="0"/>
    </xf>
    <xf numFmtId="0" fontId="14" fillId="0" borderId="1"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9" fontId="0" fillId="3" borderId="17" xfId="1" applyFont="1" applyFill="1" applyBorder="1" applyAlignment="1" applyProtection="1">
      <alignment horizontal="center" vertical="center"/>
      <protection locked="0"/>
    </xf>
    <xf numFmtId="9" fontId="0" fillId="3" borderId="13" xfId="1" applyFont="1" applyFill="1" applyBorder="1" applyAlignment="1" applyProtection="1">
      <alignment horizontal="center" vertical="center"/>
      <protection locked="0"/>
    </xf>
    <xf numFmtId="9" fontId="0" fillId="3" borderId="16"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9" fontId="0" fillId="3" borderId="25" xfId="1" applyFont="1" applyFill="1" applyBorder="1" applyAlignment="1" applyProtection="1">
      <alignment horizontal="center" vertical="center"/>
      <protection locked="0"/>
    </xf>
    <xf numFmtId="0" fontId="0" fillId="0" borderId="1" xfId="0" applyBorder="1" applyAlignment="1">
      <alignment vertical="top" wrapText="1"/>
    </xf>
    <xf numFmtId="0" fontId="10" fillId="0" borderId="1" xfId="0" applyFont="1" applyBorder="1" applyAlignment="1">
      <alignment horizontal="center" vertical="top" wrapText="1"/>
    </xf>
    <xf numFmtId="0" fontId="14" fillId="0" borderId="5" xfId="0" applyFont="1" applyFill="1" applyBorder="1" applyAlignment="1">
      <alignment vertical="center" wrapText="1"/>
    </xf>
    <xf numFmtId="0" fontId="7" fillId="0" borderId="16" xfId="0" applyFont="1" applyFill="1" applyBorder="1" applyAlignment="1">
      <alignment vertical="center" wrapText="1"/>
    </xf>
    <xf numFmtId="0" fontId="16" fillId="0" borderId="5" xfId="0" applyFont="1" applyFill="1" applyBorder="1" applyAlignment="1">
      <alignment horizontal="left" vertical="center" wrapText="1"/>
    </xf>
    <xf numFmtId="0" fontId="15" fillId="0" borderId="13" xfId="0" applyFont="1" applyFill="1" applyBorder="1" applyAlignment="1">
      <alignment vertical="center" wrapText="1"/>
    </xf>
    <xf numFmtId="0" fontId="15" fillId="0" borderId="1" xfId="0" applyFont="1" applyFill="1" applyBorder="1" applyAlignment="1">
      <alignment vertical="center" wrapText="1"/>
    </xf>
    <xf numFmtId="0" fontId="10" fillId="0" borderId="21" xfId="0" applyFont="1" applyBorder="1" applyAlignment="1">
      <alignment horizontal="center" vertical="top" wrapText="1"/>
    </xf>
    <xf numFmtId="0" fontId="0" fillId="0" borderId="1" xfId="0" applyBorder="1" applyAlignment="1">
      <alignment horizontal="left" vertical="center" wrapText="1"/>
    </xf>
    <xf numFmtId="9" fontId="0" fillId="3" borderId="1" xfId="1" applyFont="1" applyFill="1" applyBorder="1" applyAlignment="1" applyProtection="1">
      <alignment vertical="center"/>
      <protection locked="0"/>
    </xf>
    <xf numFmtId="9" fontId="0" fillId="3" borderId="32" xfId="1" applyFont="1" applyFill="1" applyBorder="1" applyAlignment="1" applyProtection="1">
      <alignment horizontal="center" vertical="center"/>
      <protection locked="0"/>
    </xf>
    <xf numFmtId="9" fontId="0" fillId="3" borderId="20" xfId="1"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9" fontId="3" fillId="2" borderId="3" xfId="1" applyFont="1" applyFill="1" applyBorder="1" applyAlignment="1">
      <alignment horizontal="center" vertical="center" wrapText="1"/>
    </xf>
    <xf numFmtId="9" fontId="3" fillId="2" borderId="3" xfId="1" applyFont="1" applyFill="1" applyBorder="1" applyAlignment="1">
      <alignment horizontal="center" vertical="center" textRotation="90" wrapText="1"/>
    </xf>
    <xf numFmtId="0" fontId="3" fillId="2"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4" borderId="1" xfId="0" applyFill="1" applyBorder="1" applyAlignment="1">
      <alignment vertical="top" wrapText="1"/>
    </xf>
    <xf numFmtId="0" fontId="0" fillId="7" borderId="1" xfId="0" applyFill="1" applyBorder="1" applyAlignment="1">
      <alignment vertical="top" wrapText="1"/>
    </xf>
    <xf numFmtId="9" fontId="0" fillId="3" borderId="17"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0" fontId="0" fillId="4" borderId="16" xfId="0" applyFill="1" applyBorder="1" applyAlignment="1">
      <alignment horizontal="center" vertical="top" wrapText="1"/>
    </xf>
    <xf numFmtId="0" fontId="0" fillId="4" borderId="17" xfId="0" applyFill="1" applyBorder="1" applyAlignment="1">
      <alignment horizontal="center" vertical="top" wrapText="1"/>
    </xf>
    <xf numFmtId="0" fontId="0" fillId="4" borderId="5" xfId="0" applyFill="1" applyBorder="1" applyAlignment="1">
      <alignment horizontal="center" vertical="top"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1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pplyProtection="1">
      <alignment horizontal="left" vertical="center"/>
      <protection locked="0"/>
    </xf>
    <xf numFmtId="0" fontId="10" fillId="0" borderId="23" xfId="0" applyFont="1" applyFill="1" applyBorder="1" applyAlignment="1">
      <alignment horizontal="center" vertical="center" wrapText="1"/>
    </xf>
    <xf numFmtId="0" fontId="17" fillId="0" borderId="34" xfId="0" applyFont="1" applyBorder="1" applyAlignment="1" applyProtection="1">
      <alignment horizontal="center"/>
      <protection locked="0"/>
    </xf>
    <xf numFmtId="0" fontId="10" fillId="0" borderId="17" xfId="0" applyFont="1" applyBorder="1" applyAlignment="1">
      <alignment horizontal="center" vertical="top" wrapText="1"/>
    </xf>
    <xf numFmtId="0" fontId="10" fillId="0" borderId="5" xfId="0" applyFont="1" applyBorder="1" applyAlignment="1">
      <alignment horizontal="center" vertical="top" wrapText="1"/>
    </xf>
    <xf numFmtId="0" fontId="0" fillId="0" borderId="17" xfId="0" applyBorder="1" applyAlignment="1">
      <alignment horizontal="center" vertical="top" wrapText="1"/>
    </xf>
    <xf numFmtId="0" fontId="0" fillId="0" borderId="5" xfId="0" applyBorder="1" applyAlignment="1">
      <alignment horizontal="center" vertical="top" wrapText="1"/>
    </xf>
    <xf numFmtId="0" fontId="10" fillId="0" borderId="28" xfId="0" applyFont="1" applyBorder="1" applyAlignment="1">
      <alignment horizontal="center" vertical="top" wrapText="1"/>
    </xf>
    <xf numFmtId="0" fontId="10" fillId="0" borderId="12" xfId="0" applyFont="1" applyBorder="1" applyAlignment="1">
      <alignment horizontal="center" vertical="top" wrapText="1"/>
    </xf>
    <xf numFmtId="0" fontId="0" fillId="6" borderId="16" xfId="0" applyFill="1" applyBorder="1" applyAlignment="1">
      <alignment horizontal="center" vertical="top" wrapText="1"/>
    </xf>
    <xf numFmtId="0" fontId="0" fillId="6" borderId="5" xfId="0" applyFill="1" applyBorder="1" applyAlignment="1">
      <alignment horizontal="center" vertical="top" wrapText="1"/>
    </xf>
    <xf numFmtId="0" fontId="10" fillId="0" borderId="16" xfId="0" applyFont="1" applyBorder="1" applyAlignment="1">
      <alignment horizontal="center" vertical="top" wrapText="1"/>
    </xf>
    <xf numFmtId="0" fontId="0" fillId="0" borderId="16" xfId="0" applyBorder="1" applyAlignment="1">
      <alignment horizontal="center" vertical="top" wrapText="1"/>
    </xf>
    <xf numFmtId="0" fontId="10" fillId="0" borderId="19" xfId="0" applyFont="1" applyBorder="1" applyAlignment="1">
      <alignment horizontal="center" vertical="top" wrapText="1"/>
    </xf>
    <xf numFmtId="0" fontId="0" fillId="5" borderId="16" xfId="0" applyFill="1" applyBorder="1" applyAlignment="1">
      <alignment horizontal="center" vertical="top" wrapText="1"/>
    </xf>
    <xf numFmtId="0" fontId="0" fillId="5" borderId="13" xfId="0" applyFill="1" applyBorder="1" applyAlignment="1">
      <alignment horizontal="center" vertical="top" wrapText="1"/>
    </xf>
    <xf numFmtId="0" fontId="10" fillId="0" borderId="13" xfId="0" applyFont="1" applyBorder="1" applyAlignment="1">
      <alignment horizontal="center" vertical="top" wrapText="1"/>
    </xf>
    <xf numFmtId="0" fontId="0" fillId="0" borderId="13" xfId="0" applyBorder="1" applyAlignment="1">
      <alignment horizontal="center" vertical="top" wrapText="1"/>
    </xf>
    <xf numFmtId="0" fontId="10" fillId="0" borderId="14" xfId="0" applyFont="1" applyBorder="1" applyAlignment="1">
      <alignment horizontal="center" vertical="top" wrapText="1"/>
    </xf>
    <xf numFmtId="0" fontId="0" fillId="5" borderId="17" xfId="0" applyFill="1" applyBorder="1" applyAlignment="1">
      <alignment horizontal="center" vertical="top" wrapText="1"/>
    </xf>
    <xf numFmtId="0" fontId="0" fillId="5" borderId="5" xfId="0" applyFill="1" applyBorder="1" applyAlignment="1">
      <alignment horizontal="center" vertical="top" wrapText="1"/>
    </xf>
    <xf numFmtId="0" fontId="0" fillId="4" borderId="13" xfId="0" applyFill="1" applyBorder="1" applyAlignment="1">
      <alignment horizontal="center" vertical="top" wrapText="1"/>
    </xf>
    <xf numFmtId="0" fontId="0" fillId="6" borderId="17" xfId="0" applyFill="1" applyBorder="1" applyAlignment="1">
      <alignment horizontal="center" vertical="top" wrapText="1"/>
    </xf>
    <xf numFmtId="0" fontId="10" fillId="0" borderId="25" xfId="0" applyFont="1" applyBorder="1" applyAlignment="1">
      <alignment horizontal="center" vertical="top" wrapText="1"/>
    </xf>
    <xf numFmtId="0" fontId="10" fillId="0" borderId="20" xfId="0" applyFont="1" applyBorder="1" applyAlignment="1">
      <alignment horizontal="center" vertical="top" wrapText="1"/>
    </xf>
    <xf numFmtId="0" fontId="10" fillId="0" borderId="15" xfId="0" applyFont="1" applyBorder="1" applyAlignment="1">
      <alignment horizontal="center" vertical="top" wrapText="1"/>
    </xf>
    <xf numFmtId="0" fontId="0" fillId="5" borderId="1" xfId="0" applyFill="1" applyBorder="1" applyAlignment="1">
      <alignment horizontal="center" vertical="top" wrapText="1"/>
    </xf>
    <xf numFmtId="0" fontId="0" fillId="5" borderId="2" xfId="0" applyFill="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22" xfId="0" applyFont="1" applyFill="1" applyBorder="1" applyAlignment="1">
      <alignment horizontal="center" vertical="center" wrapText="1"/>
    </xf>
    <xf numFmtId="0" fontId="10" fillId="0" borderId="24" xfId="0" applyFont="1" applyFill="1" applyBorder="1" applyAlignment="1">
      <alignment horizontal="center" vertical="center" wrapText="1"/>
    </xf>
    <xf numFmtId="9" fontId="0" fillId="3" borderId="16" xfId="1" applyFont="1" applyFill="1" applyBorder="1" applyAlignment="1" applyProtection="1">
      <alignment horizontal="center" vertical="center"/>
      <protection locked="0"/>
    </xf>
    <xf numFmtId="9" fontId="0" fillId="3" borderId="13"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cellXfs>
  <cellStyles count="4">
    <cellStyle name="Normal" xfId="0" builtinId="0"/>
    <cellStyle name="Normal 2" xfId="3" xr:uid="{00000000-0005-0000-0000-000001000000}"/>
    <cellStyle name="Normal 3" xfId="2" xr:uid="{00000000-0005-0000-0000-000002000000}"/>
    <cellStyle name="Pourcentage" xfId="1" builtinId="5"/>
  </cellStyles>
  <dxfs count="8">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color rgb="FFF55C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'CR-GR-HSE-411'!$B$5</c:f>
              <c:strCache>
                <c:ptCount val="1"/>
              </c:strCache>
            </c:strRef>
          </c:tx>
          <c:spPr>
            <a:solidFill>
              <a:schemeClr val="accent1"/>
            </a:solidFill>
            <a:ln>
              <a:noFill/>
            </a:ln>
            <a:effectLst/>
          </c:spPr>
          <c:invertIfNegative val="0"/>
          <c:cat>
            <c:strRef>
              <c:f>'CR-GR-HSE-411'!$A$6:$A$8</c:f>
              <c:strCache>
                <c:ptCount val="3"/>
                <c:pt idx="0">
                  <c:v>3.1 Organisation et système de management</c:v>
                </c:pt>
                <c:pt idx="1">
                  <c:v>3.2 Gestion du risque environnemental</c:v>
                </c:pt>
                <c:pt idx="2">
                  <c:v>3.3 Pratiques environnementales en opération</c:v>
                </c:pt>
              </c:strCache>
            </c:strRef>
          </c:cat>
          <c:val>
            <c:numRef>
              <c:f>'CR-GR-HSE-411'!$B$6:$B$8</c:f>
              <c:numCache>
                <c:formatCode>General</c:formatCode>
                <c:ptCount val="3"/>
              </c:numCache>
            </c:numRef>
          </c:val>
          <c:extLst>
            <c:ext xmlns:c16="http://schemas.microsoft.com/office/drawing/2014/chart" uri="{C3380CC4-5D6E-409C-BE32-E72D297353CC}">
              <c16:uniqueId val="{00000000-79BA-4337-B7C0-410DE0768AAF}"/>
            </c:ext>
          </c:extLst>
        </c:ser>
        <c:ser>
          <c:idx val="1"/>
          <c:order val="1"/>
          <c:tx>
            <c:strRef>
              <c:f>'CR-GR-HSE-411'!$C$5</c:f>
              <c:strCache>
                <c:ptCount val="1"/>
              </c:strCache>
            </c:strRef>
          </c:tx>
          <c:spPr>
            <a:solidFill>
              <a:schemeClr val="accent2"/>
            </a:solidFill>
            <a:ln>
              <a:noFill/>
            </a:ln>
            <a:effectLst/>
          </c:spPr>
          <c:invertIfNegative val="0"/>
          <c:cat>
            <c:strRef>
              <c:f>'CR-GR-HSE-411'!$A$6:$A$8</c:f>
              <c:strCache>
                <c:ptCount val="3"/>
                <c:pt idx="0">
                  <c:v>3.1 Organisation et système de management</c:v>
                </c:pt>
                <c:pt idx="1">
                  <c:v>3.2 Gestion du risque environnemental</c:v>
                </c:pt>
                <c:pt idx="2">
                  <c:v>3.3 Pratiques environnementales en opération</c:v>
                </c:pt>
              </c:strCache>
            </c:strRef>
          </c:cat>
          <c:val>
            <c:numRef>
              <c:f>'CR-GR-HSE-411'!$C$6:$C$8</c:f>
              <c:numCache>
                <c:formatCode>General</c:formatCode>
                <c:ptCount val="3"/>
              </c:numCache>
            </c:numRef>
          </c:val>
          <c:extLst>
            <c:ext xmlns:c16="http://schemas.microsoft.com/office/drawing/2014/chart" uri="{C3380CC4-5D6E-409C-BE32-E72D297353CC}">
              <c16:uniqueId val="{00000001-79BA-4337-B7C0-410DE0768AAF}"/>
            </c:ext>
          </c:extLst>
        </c:ser>
        <c:ser>
          <c:idx val="2"/>
          <c:order val="2"/>
          <c:tx>
            <c:strRef>
              <c:f>'CR-GR-HSE-411'!$D$5</c:f>
              <c:strCache>
                <c:ptCount val="1"/>
              </c:strCache>
            </c:strRef>
          </c:tx>
          <c:spPr>
            <a:solidFill>
              <a:schemeClr val="accent3"/>
            </a:solidFill>
            <a:ln>
              <a:noFill/>
            </a:ln>
            <a:effectLst/>
          </c:spPr>
          <c:invertIfNegative val="0"/>
          <c:cat>
            <c:strRef>
              <c:f>'CR-GR-HSE-411'!$A$6:$A$8</c:f>
              <c:strCache>
                <c:ptCount val="3"/>
                <c:pt idx="0">
                  <c:v>3.1 Organisation et système de management</c:v>
                </c:pt>
                <c:pt idx="1">
                  <c:v>3.2 Gestion du risque environnemental</c:v>
                </c:pt>
                <c:pt idx="2">
                  <c:v>3.3 Pratiques environnementales en opération</c:v>
                </c:pt>
              </c:strCache>
            </c:strRef>
          </c:cat>
          <c:val>
            <c:numRef>
              <c:f>'CR-GR-HSE-411'!$D$6:$D$8</c:f>
              <c:numCache>
                <c:formatCode>General</c:formatCode>
                <c:ptCount val="3"/>
              </c:numCache>
            </c:numRef>
          </c:val>
          <c:extLst>
            <c:ext xmlns:c16="http://schemas.microsoft.com/office/drawing/2014/chart" uri="{C3380CC4-5D6E-409C-BE32-E72D297353CC}">
              <c16:uniqueId val="{00000002-79BA-4337-B7C0-410DE0768AAF}"/>
            </c:ext>
          </c:extLst>
        </c:ser>
        <c:ser>
          <c:idx val="3"/>
          <c:order val="3"/>
          <c:tx>
            <c:strRef>
              <c:f>'CR-GR-HSE-411'!$E$5</c:f>
              <c:strCache>
                <c:ptCount val="1"/>
                <c:pt idx="0">
                  <c:v>% de conformité</c:v>
                </c:pt>
              </c:strCache>
            </c:strRef>
          </c:tx>
          <c:spPr>
            <a:solidFill>
              <a:srgbClr val="0070C0"/>
            </a:solidFill>
            <a:ln>
              <a:noFill/>
            </a:ln>
            <a:effectLst/>
          </c:spPr>
          <c:invertIfNegative val="0"/>
          <c:cat>
            <c:strRef>
              <c:f>'CR-GR-HSE-411'!$A$6:$A$8</c:f>
              <c:strCache>
                <c:ptCount val="3"/>
                <c:pt idx="0">
                  <c:v>3.1 Organisation et système de management</c:v>
                </c:pt>
                <c:pt idx="1">
                  <c:v>3.2 Gestion du risque environnemental</c:v>
                </c:pt>
                <c:pt idx="2">
                  <c:v>3.3 Pratiques environnementales en opération</c:v>
                </c:pt>
              </c:strCache>
            </c:strRef>
          </c:cat>
          <c:val>
            <c:numRef>
              <c:f>'CR-GR-HSE-411'!$E$6:$E$8</c:f>
              <c:numCache>
                <c:formatCode>0%</c:formatCode>
                <c:ptCount val="3"/>
                <c:pt idx="0">
                  <c:v>0</c:v>
                </c:pt>
                <c:pt idx="1">
                  <c:v>0</c:v>
                </c:pt>
                <c:pt idx="2">
                  <c:v>0</c:v>
                </c:pt>
              </c:numCache>
            </c:numRef>
          </c:val>
          <c:extLst>
            <c:ext xmlns:c16="http://schemas.microsoft.com/office/drawing/2014/chart" uri="{C3380CC4-5D6E-409C-BE32-E72D297353CC}">
              <c16:uniqueId val="{00000003-79BA-4337-B7C0-410DE0768AAF}"/>
            </c:ext>
          </c:extLst>
        </c:ser>
        <c:dLbls>
          <c:showLegendKey val="0"/>
          <c:showVal val="0"/>
          <c:showCatName val="0"/>
          <c:showSerName val="0"/>
          <c:showPercent val="0"/>
          <c:showBubbleSize val="0"/>
        </c:dLbls>
        <c:gapWidth val="219"/>
        <c:overlap val="-27"/>
        <c:axId val="156668376"/>
        <c:axId val="156666808"/>
      </c:barChart>
      <c:catAx>
        <c:axId val="15666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6808"/>
        <c:crosses val="autoZero"/>
        <c:auto val="1"/>
        <c:lblAlgn val="ctr"/>
        <c:lblOffset val="100"/>
        <c:noMultiLvlLbl val="0"/>
      </c:catAx>
      <c:valAx>
        <c:axId val="1566668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837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550333</xdr:colOff>
      <xdr:row>4</xdr:row>
      <xdr:rowOff>10583</xdr:rowOff>
    </xdr:from>
    <xdr:to>
      <xdr:col>11</xdr:col>
      <xdr:colOff>476249</xdr:colOff>
      <xdr:row>8</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N62"/>
  <sheetViews>
    <sheetView tabSelected="1" topLeftCell="A10" zoomScale="80" zoomScaleNormal="80" workbookViewId="0">
      <selection activeCell="K13" sqref="K13:K14"/>
    </sheetView>
  </sheetViews>
  <sheetFormatPr baseColWidth="10" defaultColWidth="11.42578125" defaultRowHeight="15" x14ac:dyDescent="0.25"/>
  <cols>
    <col min="1" max="1" width="16" style="4" customWidth="1"/>
    <col min="2" max="2" width="9.5703125" style="4" customWidth="1"/>
    <col min="3" max="3" width="18.42578125" style="4" customWidth="1"/>
    <col min="4" max="4" width="13.85546875" style="4" customWidth="1"/>
    <col min="5" max="5" width="61.42578125" style="10" customWidth="1"/>
    <col min="6" max="6" width="30.28515625" style="10" customWidth="1"/>
    <col min="7" max="7" width="31.5703125" style="1" customWidth="1"/>
    <col min="8" max="8" width="13" style="1" customWidth="1"/>
    <col min="9" max="9" width="12.7109375" style="1" customWidth="1"/>
    <col min="10" max="10" width="18.7109375" style="1" hidden="1" customWidth="1"/>
    <col min="11" max="11" width="13.42578125" style="2" customWidth="1"/>
    <col min="12" max="12" width="19.7109375" style="2" customWidth="1"/>
    <col min="13" max="13" width="50.42578125" style="2" customWidth="1"/>
    <col min="14" max="32" width="11.42578125" style="3"/>
  </cols>
  <sheetData>
    <row r="1" spans="1:32" ht="48" customHeight="1" thickBot="1" x14ac:dyDescent="0.3">
      <c r="A1" s="88" t="s">
        <v>139</v>
      </c>
      <c r="B1" s="89"/>
      <c r="C1" s="89"/>
      <c r="D1" s="89"/>
      <c r="E1" s="89"/>
      <c r="F1" s="89"/>
      <c r="G1" s="89"/>
      <c r="H1" s="89"/>
      <c r="I1" s="89"/>
      <c r="J1" s="89"/>
      <c r="K1" s="89"/>
      <c r="L1" s="89"/>
      <c r="M1" s="90"/>
    </row>
    <row r="2" spans="1:32" ht="18.75" customHeight="1" thickBot="1" x14ac:dyDescent="0.3"/>
    <row r="3" spans="1:32" ht="18.75" customHeight="1" thickBot="1" x14ac:dyDescent="0.3">
      <c r="A3" s="91" t="s">
        <v>14</v>
      </c>
      <c r="B3" s="92"/>
      <c r="C3" s="92"/>
      <c r="D3" s="92"/>
      <c r="E3" s="93"/>
      <c r="F3" s="14" t="s">
        <v>15</v>
      </c>
      <c r="G3" s="15" t="s">
        <v>16</v>
      </c>
      <c r="I3" s="98" t="s">
        <v>30</v>
      </c>
      <c r="J3" s="99"/>
      <c r="K3" s="100"/>
      <c r="L3" s="100"/>
      <c r="M3" s="48" t="s">
        <v>31</v>
      </c>
    </row>
    <row r="4" spans="1:32" s="5" customFormat="1" ht="18.75" customHeight="1" thickBot="1" x14ac:dyDescent="0.3">
      <c r="A4" s="6"/>
      <c r="B4" s="6"/>
      <c r="C4" s="6"/>
      <c r="D4" s="6"/>
      <c r="H4" s="7"/>
      <c r="I4" s="7"/>
      <c r="J4" s="7"/>
      <c r="K4" s="8"/>
      <c r="L4" s="8"/>
      <c r="N4" s="52"/>
      <c r="O4" s="52"/>
      <c r="P4" s="52"/>
      <c r="Q4" s="52"/>
      <c r="R4" s="52"/>
      <c r="S4" s="52"/>
      <c r="T4" s="52"/>
      <c r="U4" s="52"/>
      <c r="V4" s="52"/>
      <c r="W4" s="52"/>
      <c r="X4" s="52"/>
      <c r="Y4" s="52"/>
      <c r="Z4" s="52"/>
      <c r="AA4" s="52"/>
      <c r="AB4" s="52"/>
      <c r="AC4" s="52"/>
      <c r="AD4" s="52"/>
      <c r="AE4" s="52"/>
      <c r="AF4" s="52"/>
    </row>
    <row r="5" spans="1:32" s="5" customFormat="1" ht="32.25" customHeight="1" thickBot="1" x14ac:dyDescent="0.3">
      <c r="A5" s="94" t="str">
        <f>A12</f>
        <v>Description de la section</v>
      </c>
      <c r="B5" s="95"/>
      <c r="C5" s="95"/>
      <c r="D5" s="95"/>
      <c r="E5" s="17" t="s">
        <v>17</v>
      </c>
      <c r="F5" s="9"/>
      <c r="G5" s="12"/>
      <c r="H5" s="26"/>
      <c r="I5" s="7"/>
      <c r="J5" s="7"/>
      <c r="K5" s="8"/>
      <c r="N5" s="52"/>
      <c r="O5" s="52"/>
      <c r="P5" s="52"/>
      <c r="Q5" s="52"/>
      <c r="R5" s="52"/>
      <c r="S5" s="52"/>
      <c r="T5" s="52"/>
      <c r="U5" s="52"/>
      <c r="V5" s="52"/>
      <c r="W5" s="52"/>
      <c r="X5" s="52"/>
      <c r="Y5" s="52"/>
      <c r="Z5" s="52"/>
      <c r="AA5" s="52"/>
      <c r="AB5" s="52"/>
      <c r="AC5" s="52"/>
      <c r="AD5" s="52"/>
      <c r="AE5" s="52"/>
      <c r="AF5" s="52"/>
    </row>
    <row r="6" spans="1:32" s="5" customFormat="1" ht="32.25" customHeight="1" x14ac:dyDescent="0.25">
      <c r="A6" s="96" t="str">
        <f>A13</f>
        <v>3.1 Organisation et système de management</v>
      </c>
      <c r="B6" s="97"/>
      <c r="C6" s="97"/>
      <c r="D6" s="97"/>
      <c r="E6" s="16">
        <f>AVERAGE(K13:K20)</f>
        <v>0</v>
      </c>
      <c r="F6" s="13"/>
      <c r="G6" s="12"/>
      <c r="H6" s="26"/>
      <c r="I6" s="7"/>
      <c r="J6" s="7"/>
      <c r="K6" s="8"/>
      <c r="N6" s="52"/>
      <c r="O6" s="52"/>
      <c r="P6" s="52"/>
      <c r="Q6" s="52"/>
      <c r="R6" s="52"/>
      <c r="S6" s="52"/>
      <c r="T6" s="52"/>
      <c r="U6" s="52"/>
      <c r="V6" s="52"/>
      <c r="W6" s="52"/>
      <c r="X6" s="52"/>
      <c r="Y6" s="52"/>
      <c r="Z6" s="52"/>
      <c r="AA6" s="52"/>
      <c r="AB6" s="52"/>
      <c r="AC6" s="52"/>
      <c r="AD6" s="52"/>
      <c r="AE6" s="52"/>
      <c r="AF6" s="52"/>
    </row>
    <row r="7" spans="1:32" s="5" customFormat="1" ht="32.25" customHeight="1" x14ac:dyDescent="0.25">
      <c r="A7" s="96" t="str">
        <f>A21</f>
        <v>3.2 Gestion du risque environnemental</v>
      </c>
      <c r="B7" s="97"/>
      <c r="C7" s="97"/>
      <c r="D7" s="97"/>
      <c r="E7" s="16">
        <f>AVERAGE(K21:K25)</f>
        <v>0</v>
      </c>
      <c r="F7" s="13"/>
      <c r="G7" s="12"/>
      <c r="H7" s="7"/>
      <c r="I7" s="7"/>
      <c r="J7" s="7"/>
      <c r="K7" s="8"/>
      <c r="N7" s="52"/>
      <c r="O7" s="52"/>
      <c r="P7" s="52"/>
      <c r="Q7" s="52"/>
      <c r="R7" s="52"/>
      <c r="S7" s="52"/>
      <c r="T7" s="52"/>
      <c r="U7" s="52"/>
      <c r="V7" s="52"/>
      <c r="W7" s="52"/>
      <c r="X7" s="52"/>
      <c r="Y7" s="52"/>
      <c r="Z7" s="52"/>
      <c r="AA7" s="52"/>
      <c r="AB7" s="52"/>
      <c r="AC7" s="52"/>
      <c r="AD7" s="52"/>
      <c r="AE7" s="52"/>
      <c r="AF7" s="52"/>
    </row>
    <row r="8" spans="1:32" s="5" customFormat="1" ht="32.25" customHeight="1" x14ac:dyDescent="0.25">
      <c r="A8" s="96" t="str">
        <f>A26</f>
        <v>3.3 Pratiques environnementales en opération</v>
      </c>
      <c r="B8" s="97"/>
      <c r="C8" s="97"/>
      <c r="D8" s="97"/>
      <c r="E8" s="16">
        <f>AVERAGE(K26:K51)</f>
        <v>0</v>
      </c>
      <c r="F8" s="13"/>
      <c r="G8" s="12"/>
      <c r="H8" s="7"/>
      <c r="I8" s="7"/>
      <c r="J8" s="7"/>
      <c r="K8" s="8"/>
      <c r="N8" s="52"/>
      <c r="O8" s="52"/>
      <c r="P8" s="52"/>
      <c r="Q8" s="52"/>
      <c r="R8" s="52"/>
      <c r="S8" s="52"/>
      <c r="T8" s="52"/>
      <c r="U8" s="52"/>
      <c r="V8" s="52"/>
      <c r="W8" s="52"/>
      <c r="X8" s="52"/>
      <c r="Y8" s="52"/>
      <c r="Z8" s="52"/>
      <c r="AA8" s="52"/>
      <c r="AB8" s="52"/>
      <c r="AC8" s="52"/>
      <c r="AD8" s="52"/>
      <c r="AE8" s="52"/>
      <c r="AF8" s="52"/>
    </row>
    <row r="9" spans="1:32" s="5" customFormat="1" ht="18.75" customHeight="1" x14ac:dyDescent="0.25">
      <c r="A9" s="18"/>
      <c r="B9" s="18"/>
      <c r="C9" s="18"/>
      <c r="D9" s="18"/>
      <c r="E9" s="19"/>
      <c r="F9" s="13"/>
      <c r="G9" s="12"/>
      <c r="H9" s="7"/>
      <c r="I9" s="7"/>
      <c r="J9" s="7"/>
      <c r="K9" s="8"/>
      <c r="N9" s="52"/>
      <c r="O9" s="52"/>
      <c r="P9" s="52"/>
      <c r="Q9" s="52"/>
      <c r="R9" s="52"/>
      <c r="S9" s="52"/>
      <c r="T9" s="52"/>
      <c r="U9" s="52"/>
      <c r="V9" s="52"/>
      <c r="W9" s="52"/>
      <c r="X9" s="52"/>
      <c r="Y9" s="52"/>
      <c r="Z9" s="52"/>
      <c r="AA9" s="52"/>
      <c r="AB9" s="52"/>
      <c r="AC9" s="52"/>
      <c r="AD9" s="52"/>
      <c r="AE9" s="52"/>
      <c r="AF9" s="52"/>
    </row>
    <row r="10" spans="1:32" s="5" customFormat="1" ht="32.25" customHeight="1" x14ac:dyDescent="0.25">
      <c r="A10" s="101" t="s">
        <v>26</v>
      </c>
      <c r="B10" s="101"/>
      <c r="C10" s="101"/>
      <c r="D10" s="101"/>
      <c r="E10" s="24" t="s">
        <v>140</v>
      </c>
      <c r="F10" s="22" t="s">
        <v>27</v>
      </c>
      <c r="G10" s="23" t="s">
        <v>28</v>
      </c>
      <c r="H10" s="7"/>
      <c r="I10" s="7"/>
      <c r="J10" s="7"/>
      <c r="K10" s="8"/>
      <c r="N10" s="52"/>
      <c r="O10" s="52"/>
      <c r="P10" s="52"/>
      <c r="Q10" s="52"/>
      <c r="R10" s="52"/>
      <c r="S10" s="52"/>
      <c r="T10" s="52"/>
      <c r="U10" s="52"/>
      <c r="V10" s="52"/>
      <c r="W10" s="52"/>
      <c r="X10" s="52"/>
      <c r="Y10" s="52"/>
      <c r="Z10" s="52"/>
      <c r="AA10" s="52"/>
      <c r="AB10" s="52"/>
      <c r="AC10" s="52"/>
      <c r="AD10" s="52"/>
      <c r="AE10" s="52"/>
      <c r="AF10" s="52"/>
    </row>
    <row r="11" spans="1:32" s="5" customFormat="1" ht="18.75" customHeight="1" thickBot="1" x14ac:dyDescent="0.3">
      <c r="A11" s="103"/>
      <c r="B11" s="103"/>
      <c r="C11" s="103"/>
      <c r="D11" s="103"/>
      <c r="E11" s="103"/>
      <c r="F11" s="103"/>
      <c r="G11" s="103"/>
      <c r="H11" s="7"/>
      <c r="I11" s="7"/>
      <c r="J11" s="7"/>
      <c r="K11" s="8"/>
      <c r="L11" s="8"/>
      <c r="M11" s="8"/>
      <c r="N11" s="52"/>
      <c r="O11" s="52"/>
      <c r="P11" s="52"/>
      <c r="Q11" s="52"/>
      <c r="R11" s="52"/>
      <c r="S11" s="52"/>
      <c r="T11" s="52"/>
      <c r="U11" s="52"/>
      <c r="V11" s="52"/>
      <c r="W11" s="52"/>
      <c r="X11" s="52"/>
      <c r="Y11" s="52"/>
      <c r="Z11" s="52"/>
      <c r="AA11" s="52"/>
      <c r="AB11" s="52"/>
      <c r="AC11" s="52"/>
      <c r="AD11" s="52"/>
      <c r="AE11" s="52"/>
      <c r="AF11" s="52"/>
    </row>
    <row r="12" spans="1:32" s="21" customFormat="1" ht="93.75" customHeight="1" thickBot="1" x14ac:dyDescent="0.3">
      <c r="A12" s="74" t="s">
        <v>18</v>
      </c>
      <c r="B12" s="75" t="s">
        <v>32</v>
      </c>
      <c r="C12" s="75" t="s">
        <v>19</v>
      </c>
      <c r="D12" s="75" t="s">
        <v>20</v>
      </c>
      <c r="E12" s="75" t="s">
        <v>21</v>
      </c>
      <c r="F12" s="75" t="s">
        <v>22</v>
      </c>
      <c r="G12" s="75" t="s">
        <v>29</v>
      </c>
      <c r="H12" s="75" t="s">
        <v>34</v>
      </c>
      <c r="I12" s="76" t="s">
        <v>35</v>
      </c>
      <c r="J12" s="77" t="s">
        <v>17</v>
      </c>
      <c r="K12" s="77" t="s">
        <v>23</v>
      </c>
      <c r="L12" s="75" t="s">
        <v>24</v>
      </c>
      <c r="M12" s="78" t="s">
        <v>25</v>
      </c>
    </row>
    <row r="13" spans="1:32" s="3" customFormat="1" ht="111" customHeight="1" x14ac:dyDescent="0.25">
      <c r="A13" s="102" t="s">
        <v>95</v>
      </c>
      <c r="B13" s="108" t="s">
        <v>36</v>
      </c>
      <c r="C13" s="106" t="s">
        <v>62</v>
      </c>
      <c r="D13" s="104" t="s">
        <v>38</v>
      </c>
      <c r="E13" s="86" t="s">
        <v>39</v>
      </c>
      <c r="F13" s="64" t="s">
        <v>98</v>
      </c>
      <c r="G13" s="33" t="s">
        <v>143</v>
      </c>
      <c r="H13" s="37" t="s">
        <v>16</v>
      </c>
      <c r="I13" s="60">
        <v>0</v>
      </c>
      <c r="J13" s="73">
        <f t="shared" ref="J13:J51" si="0">IF(H13="NA","-",IF(H13="NON",0,I13))</f>
        <v>0</v>
      </c>
      <c r="K13" s="83">
        <f>IF((H13="NA")*AND(H14="NA"),"-",AVERAGE(J13:J14))</f>
        <v>0</v>
      </c>
      <c r="L13" s="34"/>
      <c r="M13" s="51"/>
    </row>
    <row r="14" spans="1:32" s="3" customFormat="1" ht="36.75" customHeight="1" x14ac:dyDescent="0.25">
      <c r="A14" s="102"/>
      <c r="B14" s="109"/>
      <c r="C14" s="107"/>
      <c r="D14" s="105"/>
      <c r="E14" s="87"/>
      <c r="F14" s="64" t="s">
        <v>99</v>
      </c>
      <c r="G14" s="36" t="s">
        <v>141</v>
      </c>
      <c r="H14" s="55" t="s">
        <v>16</v>
      </c>
      <c r="I14" s="55">
        <v>0</v>
      </c>
      <c r="J14" s="73">
        <f t="shared" si="0"/>
        <v>0</v>
      </c>
      <c r="K14" s="83"/>
      <c r="L14" s="32"/>
      <c r="M14" s="49"/>
    </row>
    <row r="15" spans="1:32" s="3" customFormat="1" ht="135.75" customHeight="1" x14ac:dyDescent="0.25">
      <c r="A15" s="102"/>
      <c r="B15" s="114" t="s">
        <v>79</v>
      </c>
      <c r="C15" s="113" t="s">
        <v>63</v>
      </c>
      <c r="D15" s="112" t="s">
        <v>40</v>
      </c>
      <c r="E15" s="110" t="s">
        <v>41</v>
      </c>
      <c r="F15" s="54" t="s">
        <v>100</v>
      </c>
      <c r="G15" s="27" t="s">
        <v>155</v>
      </c>
      <c r="H15" s="55" t="s">
        <v>16</v>
      </c>
      <c r="I15" s="55">
        <v>0</v>
      </c>
      <c r="J15" s="73">
        <f t="shared" si="0"/>
        <v>0</v>
      </c>
      <c r="K15" s="84">
        <f>IF((H15="NA")*AND(H16="NA"),"-",AVERAGE(J15:J16))</f>
        <v>0</v>
      </c>
      <c r="L15" s="20"/>
      <c r="M15" s="20"/>
    </row>
    <row r="16" spans="1:32" s="3" customFormat="1" ht="122.25" customHeight="1" x14ac:dyDescent="0.25">
      <c r="A16" s="102"/>
      <c r="B16" s="109"/>
      <c r="C16" s="107"/>
      <c r="D16" s="105"/>
      <c r="E16" s="111"/>
      <c r="F16" s="35" t="s">
        <v>101</v>
      </c>
      <c r="G16" s="27" t="s">
        <v>142</v>
      </c>
      <c r="H16" s="72" t="s">
        <v>16</v>
      </c>
      <c r="I16" s="55">
        <v>0</v>
      </c>
      <c r="J16" s="73">
        <f t="shared" si="0"/>
        <v>0</v>
      </c>
      <c r="K16" s="84"/>
      <c r="L16" s="20"/>
      <c r="M16" s="20"/>
    </row>
    <row r="17" spans="1:118" s="3" customFormat="1" ht="171.75" customHeight="1" x14ac:dyDescent="0.25">
      <c r="A17" s="102"/>
      <c r="B17" s="114" t="s">
        <v>80</v>
      </c>
      <c r="C17" s="113" t="s">
        <v>64</v>
      </c>
      <c r="D17" s="112" t="s">
        <v>42</v>
      </c>
      <c r="E17" s="85" t="s">
        <v>43</v>
      </c>
      <c r="F17" s="35" t="s">
        <v>102</v>
      </c>
      <c r="G17" s="27" t="s">
        <v>154</v>
      </c>
      <c r="H17" s="55" t="s">
        <v>16</v>
      </c>
      <c r="I17" s="55">
        <v>0</v>
      </c>
      <c r="J17" s="73">
        <f t="shared" si="0"/>
        <v>0</v>
      </c>
      <c r="K17" s="84">
        <f>IF((H17="NA")*AND(H18="NA"),"-",AVERAGE(J17:J18))</f>
        <v>0</v>
      </c>
      <c r="L17" s="20"/>
      <c r="M17" s="20"/>
    </row>
    <row r="18" spans="1:118" s="3" customFormat="1" ht="114" customHeight="1" x14ac:dyDescent="0.25">
      <c r="A18" s="102"/>
      <c r="B18" s="108"/>
      <c r="C18" s="106"/>
      <c r="D18" s="104"/>
      <c r="E18" s="86"/>
      <c r="F18" s="35" t="s">
        <v>103</v>
      </c>
      <c r="G18" s="27" t="s">
        <v>142</v>
      </c>
      <c r="H18" s="55" t="s">
        <v>16</v>
      </c>
      <c r="I18" s="55">
        <v>0</v>
      </c>
      <c r="J18" s="73">
        <f t="shared" si="0"/>
        <v>0</v>
      </c>
      <c r="K18" s="84"/>
      <c r="L18" s="20"/>
      <c r="M18" s="20"/>
    </row>
    <row r="19" spans="1:118" s="3" customFormat="1" ht="81" customHeight="1" x14ac:dyDescent="0.25">
      <c r="A19" s="102"/>
      <c r="B19" s="114" t="s">
        <v>81</v>
      </c>
      <c r="C19" s="113" t="s">
        <v>65</v>
      </c>
      <c r="D19" s="112" t="s">
        <v>44</v>
      </c>
      <c r="E19" s="115" t="s">
        <v>45</v>
      </c>
      <c r="F19" s="68" t="s">
        <v>104</v>
      </c>
      <c r="G19" s="27" t="s">
        <v>144</v>
      </c>
      <c r="H19" s="59" t="s">
        <v>16</v>
      </c>
      <c r="I19" s="137">
        <v>0</v>
      </c>
      <c r="J19" s="73">
        <f t="shared" si="0"/>
        <v>0</v>
      </c>
      <c r="K19" s="84">
        <f>IF((H19="NA")*AND(H20="NA"),"-",AVERAGE(J19:J20))</f>
        <v>0</v>
      </c>
      <c r="L19" s="40"/>
      <c r="M19" s="41"/>
    </row>
    <row r="20" spans="1:118" s="3" customFormat="1" ht="58.5" customHeight="1" thickBot="1" x14ac:dyDescent="0.3">
      <c r="A20" s="102"/>
      <c r="B20" s="119"/>
      <c r="C20" s="118"/>
      <c r="D20" s="117"/>
      <c r="E20" s="116"/>
      <c r="F20" s="67" t="s">
        <v>105</v>
      </c>
      <c r="G20" s="27" t="s">
        <v>144</v>
      </c>
      <c r="H20" s="58"/>
      <c r="I20" s="138"/>
      <c r="J20" s="73">
        <f t="shared" si="0"/>
        <v>0</v>
      </c>
      <c r="K20" s="84"/>
      <c r="L20" s="30"/>
      <c r="M20" s="53"/>
    </row>
    <row r="21" spans="1:118" s="25" customFormat="1" ht="164.25" customHeight="1" x14ac:dyDescent="0.25">
      <c r="A21" s="135" t="s">
        <v>96</v>
      </c>
      <c r="B21" s="108" t="s">
        <v>82</v>
      </c>
      <c r="C21" s="106" t="s">
        <v>66</v>
      </c>
      <c r="D21" s="104" t="s">
        <v>46</v>
      </c>
      <c r="E21" s="120" t="s">
        <v>47</v>
      </c>
      <c r="F21" s="66" t="s">
        <v>106</v>
      </c>
      <c r="G21" s="27" t="s">
        <v>156</v>
      </c>
      <c r="H21" s="60" t="s">
        <v>16</v>
      </c>
      <c r="I21" s="60">
        <v>0</v>
      </c>
      <c r="J21" s="73">
        <f t="shared" si="0"/>
        <v>0</v>
      </c>
      <c r="K21" s="137">
        <f>IF((H21="NA")*AND(H22="NA")*AND(H23="NA")*AND(H24="NA")*AND(H25="NA"),"-",AVERAGE(J21:J25))</f>
        <v>0</v>
      </c>
      <c r="L21" s="34"/>
      <c r="M21" s="51"/>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row>
    <row r="22" spans="1:118" s="3" customFormat="1" ht="83.25" customHeight="1" x14ac:dyDescent="0.25">
      <c r="A22" s="102"/>
      <c r="B22" s="108"/>
      <c r="C22" s="106"/>
      <c r="D22" s="104"/>
      <c r="E22" s="120"/>
      <c r="F22" s="43" t="s">
        <v>107</v>
      </c>
      <c r="G22" s="27" t="s">
        <v>145</v>
      </c>
      <c r="H22" s="59" t="s">
        <v>16</v>
      </c>
      <c r="I22" s="55"/>
      <c r="J22" s="73">
        <f t="shared" si="0"/>
        <v>0</v>
      </c>
      <c r="K22" s="83"/>
      <c r="L22" s="40"/>
      <c r="M22" s="41"/>
    </row>
    <row r="23" spans="1:118" s="3" customFormat="1" ht="146.25" customHeight="1" x14ac:dyDescent="0.25">
      <c r="A23" s="102"/>
      <c r="B23" s="109"/>
      <c r="C23" s="107"/>
      <c r="D23" s="105"/>
      <c r="E23" s="121"/>
      <c r="F23" s="43" t="s">
        <v>108</v>
      </c>
      <c r="G23" s="27" t="s">
        <v>157</v>
      </c>
      <c r="H23" s="59" t="s">
        <v>16</v>
      </c>
      <c r="I23" s="55"/>
      <c r="J23" s="73">
        <f t="shared" si="0"/>
        <v>0</v>
      </c>
      <c r="K23" s="83"/>
      <c r="L23" s="40"/>
      <c r="M23" s="41"/>
    </row>
    <row r="24" spans="1:118" s="3" customFormat="1" ht="88.5" customHeight="1" x14ac:dyDescent="0.25">
      <c r="A24" s="102"/>
      <c r="B24" s="114" t="s">
        <v>83</v>
      </c>
      <c r="C24" s="113" t="s">
        <v>67</v>
      </c>
      <c r="D24" s="112" t="s">
        <v>48</v>
      </c>
      <c r="E24" s="85" t="s">
        <v>49</v>
      </c>
      <c r="F24" s="43" t="s">
        <v>109</v>
      </c>
      <c r="G24" s="27" t="s">
        <v>158</v>
      </c>
      <c r="H24" s="39" t="s">
        <v>16</v>
      </c>
      <c r="I24" s="59">
        <v>0</v>
      </c>
      <c r="J24" s="73">
        <f t="shared" si="0"/>
        <v>0</v>
      </c>
      <c r="K24" s="84">
        <f>IF((H24="NA")*AND(H25="NA"),"-",AVERAGE(J24:J25))</f>
        <v>0</v>
      </c>
      <c r="L24" s="40"/>
      <c r="M24" s="41"/>
    </row>
    <row r="25" spans="1:118" s="3" customFormat="1" ht="120" customHeight="1" thickBot="1" x14ac:dyDescent="0.3">
      <c r="A25" s="136"/>
      <c r="B25" s="119"/>
      <c r="C25" s="118"/>
      <c r="D25" s="117"/>
      <c r="E25" s="122"/>
      <c r="F25" s="44" t="s">
        <v>110</v>
      </c>
      <c r="G25" s="28" t="s">
        <v>163</v>
      </c>
      <c r="H25" s="56" t="s">
        <v>16</v>
      </c>
      <c r="I25" s="59">
        <v>0</v>
      </c>
      <c r="J25" s="73">
        <f t="shared" si="0"/>
        <v>0</v>
      </c>
      <c r="K25" s="84"/>
      <c r="L25" s="29"/>
      <c r="M25" s="50"/>
    </row>
    <row r="26" spans="1:118" s="3" customFormat="1" ht="177.75" customHeight="1" x14ac:dyDescent="0.25">
      <c r="A26" s="135" t="s">
        <v>97</v>
      </c>
      <c r="B26" s="124" t="s">
        <v>84</v>
      </c>
      <c r="C26" s="106" t="s">
        <v>68</v>
      </c>
      <c r="D26" s="104" t="s">
        <v>50</v>
      </c>
      <c r="E26" s="123" t="s">
        <v>51</v>
      </c>
      <c r="F26" s="45" t="s">
        <v>111</v>
      </c>
      <c r="G26" s="33" t="s">
        <v>146</v>
      </c>
      <c r="H26" s="57" t="s">
        <v>16</v>
      </c>
      <c r="I26" s="60">
        <v>0</v>
      </c>
      <c r="J26" s="73">
        <f t="shared" si="0"/>
        <v>0</v>
      </c>
      <c r="K26" s="137">
        <f>IF((H26="NA")*AND(H27="NA")*AND(H28="NA"),"-",AVERAGE(J26:J28))</f>
        <v>0</v>
      </c>
      <c r="L26" s="32"/>
      <c r="M26" s="49"/>
    </row>
    <row r="27" spans="1:118" s="3" customFormat="1" ht="69" customHeight="1" x14ac:dyDescent="0.25">
      <c r="A27" s="102"/>
      <c r="B27" s="124"/>
      <c r="C27" s="106"/>
      <c r="D27" s="104"/>
      <c r="E27" s="123"/>
      <c r="F27" s="43" t="s">
        <v>112</v>
      </c>
      <c r="G27" s="65" t="s">
        <v>147</v>
      </c>
      <c r="H27" s="59" t="s">
        <v>16</v>
      </c>
      <c r="I27" s="59"/>
      <c r="J27" s="73">
        <f t="shared" si="0"/>
        <v>0</v>
      </c>
      <c r="K27" s="83"/>
      <c r="L27" s="40"/>
      <c r="M27" s="41"/>
    </row>
    <row r="28" spans="1:118" s="3" customFormat="1" ht="141" customHeight="1" x14ac:dyDescent="0.25">
      <c r="A28" s="102"/>
      <c r="B28" s="125"/>
      <c r="C28" s="107"/>
      <c r="D28" s="105"/>
      <c r="E28" s="111"/>
      <c r="F28" s="43" t="s">
        <v>113</v>
      </c>
      <c r="G28" s="65" t="s">
        <v>147</v>
      </c>
      <c r="H28" s="59" t="s">
        <v>16</v>
      </c>
      <c r="I28" s="59"/>
      <c r="J28" s="73">
        <f t="shared" si="0"/>
        <v>0</v>
      </c>
      <c r="K28" s="139"/>
      <c r="L28" s="40"/>
      <c r="M28" s="41"/>
    </row>
    <row r="29" spans="1:118" s="31" customFormat="1" ht="124.5" customHeight="1" thickBot="1" x14ac:dyDescent="0.3">
      <c r="A29" s="102"/>
      <c r="B29" s="126" t="s">
        <v>85</v>
      </c>
      <c r="C29" s="113" t="s">
        <v>69</v>
      </c>
      <c r="D29" s="112" t="s">
        <v>52</v>
      </c>
      <c r="E29" s="85" t="s">
        <v>53</v>
      </c>
      <c r="F29" s="42" t="s">
        <v>114</v>
      </c>
      <c r="G29" s="27" t="s">
        <v>148</v>
      </c>
      <c r="H29" s="55" t="s">
        <v>16</v>
      </c>
      <c r="I29" s="55">
        <v>0</v>
      </c>
      <c r="J29" s="73">
        <f t="shared" si="0"/>
        <v>0</v>
      </c>
      <c r="K29" s="84">
        <f>IF((H29="NA")*AND(H30="NA"),"-",AVERAGE(J29:J30))</f>
        <v>0</v>
      </c>
      <c r="L29" s="20"/>
      <c r="M29" s="20"/>
      <c r="N29" s="3"/>
      <c r="O29" s="3"/>
      <c r="P29" s="3"/>
      <c r="Q29" s="3"/>
      <c r="R29" s="3"/>
      <c r="S29" s="3"/>
      <c r="T29" s="3"/>
      <c r="U29" s="3"/>
      <c r="V29" s="3"/>
      <c r="W29" s="3"/>
      <c r="X29" s="3"/>
      <c r="Y29" s="3"/>
      <c r="Z29" s="3"/>
      <c r="AA29" s="3"/>
      <c r="AB29" s="3"/>
      <c r="AC29" s="3"/>
      <c r="AD29" s="3"/>
      <c r="AE29" s="3"/>
      <c r="AF29" s="3"/>
    </row>
    <row r="30" spans="1:118" s="3" customFormat="1" ht="66.75" customHeight="1" x14ac:dyDescent="0.25">
      <c r="A30" s="102"/>
      <c r="B30" s="125"/>
      <c r="C30" s="107"/>
      <c r="D30" s="105"/>
      <c r="E30" s="87"/>
      <c r="F30" s="42" t="s">
        <v>115</v>
      </c>
      <c r="G30" s="27" t="s">
        <v>148</v>
      </c>
      <c r="H30" s="55" t="s">
        <v>16</v>
      </c>
      <c r="I30" s="55"/>
      <c r="J30" s="73">
        <f t="shared" si="0"/>
        <v>0</v>
      </c>
      <c r="K30" s="84"/>
      <c r="L30" s="20"/>
      <c r="M30" s="20"/>
    </row>
    <row r="31" spans="1:118" s="3" customFormat="1" ht="211.5" customHeight="1" x14ac:dyDescent="0.25">
      <c r="A31" s="102"/>
      <c r="B31" s="69" t="s">
        <v>86</v>
      </c>
      <c r="C31" s="62" t="s">
        <v>70</v>
      </c>
      <c r="D31" s="63" t="s">
        <v>52</v>
      </c>
      <c r="E31" s="82" t="s">
        <v>54</v>
      </c>
      <c r="F31" s="42" t="s">
        <v>116</v>
      </c>
      <c r="G31" s="79" t="s">
        <v>37</v>
      </c>
      <c r="H31" s="55" t="s">
        <v>33</v>
      </c>
      <c r="I31" s="55">
        <v>0</v>
      </c>
      <c r="J31" s="73" t="str">
        <f t="shared" si="0"/>
        <v>-</v>
      </c>
      <c r="K31" s="55" t="str">
        <f>IF((H31="NA"),"-",AVERAGE(J31:J31))</f>
        <v>-</v>
      </c>
      <c r="L31" s="20"/>
      <c r="M31" s="20"/>
    </row>
    <row r="32" spans="1:118" s="3" customFormat="1" ht="79.5" customHeight="1" x14ac:dyDescent="0.25">
      <c r="A32" s="102"/>
      <c r="B32" s="126" t="s">
        <v>87</v>
      </c>
      <c r="C32" s="113" t="s">
        <v>71</v>
      </c>
      <c r="D32" s="112" t="s">
        <v>55</v>
      </c>
      <c r="E32" s="85" t="s">
        <v>119</v>
      </c>
      <c r="F32" s="42" t="s">
        <v>117</v>
      </c>
      <c r="G32" s="27" t="s">
        <v>149</v>
      </c>
      <c r="H32" s="55" t="s">
        <v>16</v>
      </c>
      <c r="I32" s="55">
        <v>0</v>
      </c>
      <c r="J32" s="73">
        <f t="shared" si="0"/>
        <v>0</v>
      </c>
      <c r="K32" s="137">
        <f>IF((H32="NA")*AND(H33="NA")*AND(H34="NA"),"-",AVERAGE(J32:J34))</f>
        <v>0</v>
      </c>
      <c r="L32" s="20"/>
      <c r="M32" s="20"/>
    </row>
    <row r="33" spans="1:32" s="3" customFormat="1" ht="64.5" customHeight="1" x14ac:dyDescent="0.25">
      <c r="A33" s="102"/>
      <c r="B33" s="124"/>
      <c r="C33" s="106"/>
      <c r="D33" s="104"/>
      <c r="E33" s="86"/>
      <c r="F33" s="42" t="s">
        <v>118</v>
      </c>
      <c r="G33" s="27" t="s">
        <v>149</v>
      </c>
      <c r="H33" s="55" t="s">
        <v>16</v>
      </c>
      <c r="I33" s="55"/>
      <c r="J33" s="73">
        <f t="shared" si="0"/>
        <v>0</v>
      </c>
      <c r="K33" s="83"/>
      <c r="L33" s="20"/>
      <c r="M33" s="20"/>
    </row>
    <row r="34" spans="1:32" s="3" customFormat="1" ht="409.6" customHeight="1" x14ac:dyDescent="0.25">
      <c r="A34" s="102"/>
      <c r="B34" s="125"/>
      <c r="C34" s="107"/>
      <c r="D34" s="105"/>
      <c r="E34" s="87"/>
      <c r="F34" s="42" t="s">
        <v>120</v>
      </c>
      <c r="G34" s="27" t="s">
        <v>149</v>
      </c>
      <c r="H34" s="55" t="s">
        <v>16</v>
      </c>
      <c r="I34" s="55"/>
      <c r="J34" s="73">
        <f t="shared" si="0"/>
        <v>0</v>
      </c>
      <c r="K34" s="139"/>
      <c r="L34" s="20"/>
      <c r="M34" s="20"/>
    </row>
    <row r="35" spans="1:32" s="3" customFormat="1" ht="241.5" customHeight="1" x14ac:dyDescent="0.25">
      <c r="A35" s="102"/>
      <c r="B35" s="69" t="s">
        <v>88</v>
      </c>
      <c r="C35" s="62" t="s">
        <v>72</v>
      </c>
      <c r="D35" s="63" t="s">
        <v>52</v>
      </c>
      <c r="E35" s="82" t="s">
        <v>153</v>
      </c>
      <c r="F35" s="42" t="s">
        <v>121</v>
      </c>
      <c r="G35" s="80" t="s">
        <v>37</v>
      </c>
      <c r="H35" s="55" t="s">
        <v>16</v>
      </c>
      <c r="I35" s="55">
        <v>0</v>
      </c>
      <c r="J35" s="73">
        <f t="shared" si="0"/>
        <v>0</v>
      </c>
      <c r="K35" s="71"/>
      <c r="L35" s="20"/>
      <c r="M35" s="20"/>
    </row>
    <row r="36" spans="1:32" s="3" customFormat="1" ht="163.5" customHeight="1" x14ac:dyDescent="0.25">
      <c r="A36" s="102"/>
      <c r="B36" s="69" t="s">
        <v>89</v>
      </c>
      <c r="C36" s="62" t="s">
        <v>73</v>
      </c>
      <c r="D36" s="63" t="s">
        <v>56</v>
      </c>
      <c r="E36" s="81" t="s">
        <v>57</v>
      </c>
      <c r="F36" s="42" t="s">
        <v>122</v>
      </c>
      <c r="G36" s="27" t="s">
        <v>159</v>
      </c>
      <c r="H36" s="55" t="s">
        <v>16</v>
      </c>
      <c r="I36" s="55">
        <v>0</v>
      </c>
      <c r="J36" s="73">
        <f t="shared" si="0"/>
        <v>0</v>
      </c>
      <c r="K36" s="55">
        <f>IF((H36="NA"),"-",AVERAGE(J36:J36))</f>
        <v>0</v>
      </c>
      <c r="L36" s="20"/>
      <c r="M36" s="20"/>
    </row>
    <row r="37" spans="1:32" s="31" customFormat="1" ht="183.75" customHeight="1" thickBot="1" x14ac:dyDescent="0.3">
      <c r="A37" s="102"/>
      <c r="B37" s="126" t="s">
        <v>90</v>
      </c>
      <c r="C37" s="113" t="s">
        <v>74</v>
      </c>
      <c r="D37" s="112" t="s">
        <v>56</v>
      </c>
      <c r="E37" s="85" t="s">
        <v>125</v>
      </c>
      <c r="F37" s="42" t="s">
        <v>123</v>
      </c>
      <c r="G37" s="140" t="s">
        <v>160</v>
      </c>
      <c r="H37" s="55" t="s">
        <v>16</v>
      </c>
      <c r="I37" s="55">
        <v>0</v>
      </c>
      <c r="J37" s="73">
        <f t="shared" si="0"/>
        <v>0</v>
      </c>
      <c r="K37" s="137">
        <f>IF((H37="NA")*AND(H38="NA")*AND(H39="NA")*AND(H40="NA")*AND(H41="NA"),"-",AVERAGE(J37:J41))</f>
        <v>0</v>
      </c>
      <c r="L37" s="20"/>
      <c r="M37" s="20"/>
      <c r="N37" s="3"/>
      <c r="O37" s="3"/>
      <c r="P37" s="3"/>
      <c r="Q37" s="3"/>
      <c r="R37" s="3"/>
      <c r="S37" s="3"/>
      <c r="T37" s="3"/>
      <c r="U37" s="3"/>
      <c r="V37" s="3"/>
      <c r="W37" s="3"/>
      <c r="X37" s="3"/>
    </row>
    <row r="38" spans="1:32" s="3" customFormat="1" ht="151.5" customHeight="1" x14ac:dyDescent="0.25">
      <c r="A38" s="102"/>
      <c r="B38" s="124"/>
      <c r="C38" s="106"/>
      <c r="D38" s="104"/>
      <c r="E38" s="86"/>
      <c r="F38" s="42" t="s">
        <v>124</v>
      </c>
      <c r="G38" s="141"/>
      <c r="H38" s="61" t="s">
        <v>16</v>
      </c>
      <c r="I38" s="55">
        <v>0</v>
      </c>
      <c r="J38" s="73">
        <f t="shared" si="0"/>
        <v>0</v>
      </c>
      <c r="K38" s="83"/>
      <c r="L38" s="32"/>
      <c r="M38" s="49"/>
    </row>
    <row r="39" spans="1:32" s="3" customFormat="1" ht="192" customHeight="1" x14ac:dyDescent="0.25">
      <c r="A39" s="102"/>
      <c r="B39" s="124"/>
      <c r="C39" s="106"/>
      <c r="D39" s="104"/>
      <c r="E39" s="86"/>
      <c r="F39" s="42" t="s">
        <v>126</v>
      </c>
      <c r="G39" s="141"/>
      <c r="H39" s="61" t="s">
        <v>16</v>
      </c>
      <c r="I39" s="55">
        <v>0</v>
      </c>
      <c r="J39" s="73">
        <f t="shared" si="0"/>
        <v>0</v>
      </c>
      <c r="K39" s="83"/>
      <c r="L39" s="32"/>
      <c r="M39" s="49"/>
    </row>
    <row r="40" spans="1:32" s="3" customFormat="1" ht="65.25" customHeight="1" x14ac:dyDescent="0.25">
      <c r="A40" s="102"/>
      <c r="B40" s="124"/>
      <c r="C40" s="106"/>
      <c r="D40" s="104"/>
      <c r="E40" s="86"/>
      <c r="F40" s="42" t="s">
        <v>127</v>
      </c>
      <c r="G40" s="141"/>
      <c r="H40" s="61" t="s">
        <v>16</v>
      </c>
      <c r="I40" s="55">
        <v>0</v>
      </c>
      <c r="J40" s="73">
        <f t="shared" si="0"/>
        <v>0</v>
      </c>
      <c r="K40" s="83"/>
      <c r="L40" s="32"/>
      <c r="M40" s="49"/>
    </row>
    <row r="41" spans="1:32" s="3" customFormat="1" ht="65.25" customHeight="1" x14ac:dyDescent="0.25">
      <c r="A41" s="102"/>
      <c r="B41" s="125"/>
      <c r="C41" s="107"/>
      <c r="D41" s="105"/>
      <c r="E41" s="87"/>
      <c r="F41" s="42" t="s">
        <v>128</v>
      </c>
      <c r="G41" s="142"/>
      <c r="H41" s="61" t="s">
        <v>16</v>
      </c>
      <c r="I41" s="55">
        <v>0</v>
      </c>
      <c r="J41" s="73">
        <f t="shared" si="0"/>
        <v>0</v>
      </c>
      <c r="K41" s="83"/>
      <c r="L41" s="32"/>
      <c r="M41" s="49"/>
    </row>
    <row r="42" spans="1:32" s="3" customFormat="1" ht="128.25" customHeight="1" x14ac:dyDescent="0.25">
      <c r="A42" s="102"/>
      <c r="B42" s="69" t="s">
        <v>91</v>
      </c>
      <c r="C42" s="62" t="s">
        <v>75</v>
      </c>
      <c r="D42" s="63" t="s">
        <v>56</v>
      </c>
      <c r="E42" s="81" t="s">
        <v>58</v>
      </c>
      <c r="F42" s="42" t="s">
        <v>129</v>
      </c>
      <c r="G42" s="27" t="s">
        <v>161</v>
      </c>
      <c r="H42" s="38" t="s">
        <v>16</v>
      </c>
      <c r="I42" s="55">
        <v>0</v>
      </c>
      <c r="J42" s="73">
        <f t="shared" si="0"/>
        <v>0</v>
      </c>
      <c r="K42" s="55">
        <f>IF((H42="NA"),"-",AVERAGE(J42:J42))</f>
        <v>0</v>
      </c>
      <c r="L42" s="32"/>
      <c r="M42" s="49"/>
    </row>
    <row r="43" spans="1:32" s="47" customFormat="1" ht="100.5" customHeight="1" thickBot="1" x14ac:dyDescent="0.3">
      <c r="A43" s="102"/>
      <c r="B43" s="126" t="s">
        <v>92</v>
      </c>
      <c r="C43" s="113" t="s">
        <v>76</v>
      </c>
      <c r="D43" s="112" t="s">
        <v>56</v>
      </c>
      <c r="E43" s="85" t="s">
        <v>59</v>
      </c>
      <c r="F43" s="70" t="s">
        <v>130</v>
      </c>
      <c r="G43" s="143" t="s">
        <v>144</v>
      </c>
      <c r="H43" s="55" t="s">
        <v>16</v>
      </c>
      <c r="I43" s="55">
        <v>0</v>
      </c>
      <c r="J43" s="73">
        <f t="shared" si="0"/>
        <v>0</v>
      </c>
      <c r="K43" s="137">
        <f>IF((H43="NA")*AND(H44="NA"),"-",AVERAGE(J43:J43))</f>
        <v>0</v>
      </c>
      <c r="L43" s="20"/>
      <c r="M43" s="20"/>
      <c r="N43" s="3"/>
      <c r="O43" s="3"/>
      <c r="P43" s="3"/>
      <c r="Q43" s="3"/>
      <c r="R43" s="3"/>
      <c r="S43" s="3"/>
      <c r="T43" s="3"/>
      <c r="U43" s="3"/>
      <c r="V43" s="3"/>
      <c r="W43" s="3"/>
      <c r="X43" s="3"/>
      <c r="Y43" s="3"/>
      <c r="Z43" s="3"/>
      <c r="AA43" s="3"/>
      <c r="AB43" s="3"/>
      <c r="AC43" s="3"/>
      <c r="AD43" s="3"/>
      <c r="AE43" s="3"/>
      <c r="AF43" s="3"/>
    </row>
    <row r="44" spans="1:32" s="3" customFormat="1" ht="100.5" customHeight="1" x14ac:dyDescent="0.25">
      <c r="A44" s="102"/>
      <c r="B44" s="125"/>
      <c r="C44" s="107"/>
      <c r="D44" s="105"/>
      <c r="E44" s="87"/>
      <c r="F44" s="70" t="s">
        <v>131</v>
      </c>
      <c r="G44" s="144" t="s">
        <v>152</v>
      </c>
      <c r="H44" s="55" t="s">
        <v>16</v>
      </c>
      <c r="I44" s="55"/>
      <c r="J44" s="73">
        <f t="shared" si="0"/>
        <v>0</v>
      </c>
      <c r="K44" s="139"/>
      <c r="L44" s="20"/>
      <c r="M44" s="20"/>
    </row>
    <row r="45" spans="1:32" s="3" customFormat="1" ht="239.25" customHeight="1" x14ac:dyDescent="0.25">
      <c r="A45" s="102"/>
      <c r="B45" s="126" t="s">
        <v>93</v>
      </c>
      <c r="C45" s="113" t="s">
        <v>77</v>
      </c>
      <c r="D45" s="112" t="s">
        <v>56</v>
      </c>
      <c r="E45" s="115" t="s">
        <v>60</v>
      </c>
      <c r="F45" s="42" t="s">
        <v>132</v>
      </c>
      <c r="G45" s="27" t="s">
        <v>162</v>
      </c>
      <c r="H45" s="55" t="s">
        <v>16</v>
      </c>
      <c r="I45" s="55">
        <v>0</v>
      </c>
      <c r="J45" s="73">
        <f t="shared" si="0"/>
        <v>0</v>
      </c>
      <c r="K45" s="137">
        <f>IF((H45="NA")*AND(H46="NA")*AND(H47="NA")*AND(H48="NA")*AND(H49="NA"),"-",AVERAGE(J45:J49))</f>
        <v>0</v>
      </c>
      <c r="L45" s="20"/>
      <c r="M45" s="20"/>
    </row>
    <row r="46" spans="1:32" s="3" customFormat="1" ht="114.75" customHeight="1" x14ac:dyDescent="0.25">
      <c r="A46" s="102"/>
      <c r="B46" s="124"/>
      <c r="C46" s="106"/>
      <c r="D46" s="104"/>
      <c r="E46" s="120"/>
      <c r="F46" s="42" t="s">
        <v>133</v>
      </c>
      <c r="G46" s="27" t="s">
        <v>162</v>
      </c>
      <c r="H46" s="55" t="s">
        <v>16</v>
      </c>
      <c r="I46" s="55"/>
      <c r="J46" s="73">
        <f t="shared" si="0"/>
        <v>0</v>
      </c>
      <c r="K46" s="83"/>
      <c r="L46" s="20"/>
      <c r="M46" s="20"/>
    </row>
    <row r="47" spans="1:32" s="3" customFormat="1" ht="84" customHeight="1" x14ac:dyDescent="0.25">
      <c r="A47" s="102"/>
      <c r="B47" s="124"/>
      <c r="C47" s="106"/>
      <c r="D47" s="104"/>
      <c r="E47" s="120"/>
      <c r="F47" s="42" t="s">
        <v>134</v>
      </c>
      <c r="G47" s="27" t="s">
        <v>150</v>
      </c>
      <c r="H47" s="55" t="s">
        <v>16</v>
      </c>
      <c r="I47" s="55"/>
      <c r="J47" s="73">
        <f t="shared" si="0"/>
        <v>0</v>
      </c>
      <c r="K47" s="83"/>
      <c r="L47" s="20"/>
      <c r="M47" s="20"/>
    </row>
    <row r="48" spans="1:32" s="3" customFormat="1" ht="57.75" customHeight="1" x14ac:dyDescent="0.25">
      <c r="A48" s="102"/>
      <c r="B48" s="124"/>
      <c r="C48" s="106"/>
      <c r="D48" s="104"/>
      <c r="E48" s="120"/>
      <c r="F48" s="42" t="s">
        <v>135</v>
      </c>
      <c r="G48" s="27" t="s">
        <v>150</v>
      </c>
      <c r="H48" s="55" t="s">
        <v>16</v>
      </c>
      <c r="I48" s="55"/>
      <c r="J48" s="73">
        <f t="shared" si="0"/>
        <v>0</v>
      </c>
      <c r="K48" s="83"/>
      <c r="L48" s="20"/>
      <c r="M48" s="20"/>
    </row>
    <row r="49" spans="1:118" s="3" customFormat="1" ht="48" customHeight="1" x14ac:dyDescent="0.25">
      <c r="A49" s="102"/>
      <c r="B49" s="125"/>
      <c r="C49" s="107"/>
      <c r="D49" s="105"/>
      <c r="E49" s="121"/>
      <c r="F49" s="42" t="s">
        <v>136</v>
      </c>
      <c r="G49" s="27" t="s">
        <v>150</v>
      </c>
      <c r="H49" s="55" t="s">
        <v>16</v>
      </c>
      <c r="I49" s="55"/>
      <c r="J49" s="73">
        <f t="shared" si="0"/>
        <v>0</v>
      </c>
      <c r="K49" s="139"/>
      <c r="L49" s="20"/>
      <c r="M49" s="20"/>
    </row>
    <row r="50" spans="1:118" ht="180.75" customHeight="1" x14ac:dyDescent="0.25">
      <c r="A50" s="102"/>
      <c r="B50" s="133" t="s">
        <v>94</v>
      </c>
      <c r="C50" s="131" t="s">
        <v>78</v>
      </c>
      <c r="D50" s="129" t="s">
        <v>56</v>
      </c>
      <c r="E50" s="127" t="s">
        <v>61</v>
      </c>
      <c r="F50" s="70" t="s">
        <v>137</v>
      </c>
      <c r="G50" s="144" t="s">
        <v>151</v>
      </c>
      <c r="H50" s="55" t="s">
        <v>16</v>
      </c>
      <c r="I50" s="55">
        <v>0</v>
      </c>
      <c r="J50" s="73">
        <f t="shared" si="0"/>
        <v>0</v>
      </c>
      <c r="K50" s="137">
        <f>IF((H50="NA")*AND(H51="NA"),"-",AVERAGE(J50:J51))</f>
        <v>0</v>
      </c>
      <c r="L50" s="20"/>
      <c r="M50" s="20"/>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row>
    <row r="51" spans="1:118" ht="64.5" customHeight="1" thickBot="1" x14ac:dyDescent="0.3">
      <c r="A51" s="136"/>
      <c r="B51" s="134"/>
      <c r="C51" s="132"/>
      <c r="D51" s="130"/>
      <c r="E51" s="128"/>
      <c r="F51" s="46" t="s">
        <v>138</v>
      </c>
      <c r="G51" s="145" t="s">
        <v>151</v>
      </c>
      <c r="H51" s="56" t="s">
        <v>16</v>
      </c>
      <c r="I51" s="56">
        <v>0</v>
      </c>
      <c r="J51" s="73">
        <f t="shared" si="0"/>
        <v>0</v>
      </c>
      <c r="K51" s="138"/>
      <c r="L51" s="29"/>
      <c r="M51" s="29"/>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row>
    <row r="52" spans="1:118" x14ac:dyDescent="0.25">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row>
    <row r="53" spans="1:118" x14ac:dyDescent="0.25">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row>
    <row r="54" spans="1:118" x14ac:dyDescent="0.25">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row>
    <row r="55" spans="1:118" x14ac:dyDescent="0.25">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row>
    <row r="56" spans="1:118" x14ac:dyDescent="0.25">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row>
    <row r="61" spans="1:118" x14ac:dyDescent="0.25">
      <c r="E61" s="11"/>
    </row>
    <row r="62" spans="1:118" x14ac:dyDescent="0.25">
      <c r="E62" s="11"/>
    </row>
  </sheetData>
  <autoFilter ref="A12:M12" xr:uid="{00000000-0009-0000-0000-000001000000}"/>
  <mergeCells count="79">
    <mergeCell ref="G37:G41"/>
    <mergeCell ref="K50:K51"/>
    <mergeCell ref="K29:K30"/>
    <mergeCell ref="K32:K34"/>
    <mergeCell ref="K37:K41"/>
    <mergeCell ref="K43:K44"/>
    <mergeCell ref="K45:K49"/>
    <mergeCell ref="I19:I20"/>
    <mergeCell ref="K19:K20"/>
    <mergeCell ref="K21:K23"/>
    <mergeCell ref="K24:K25"/>
    <mergeCell ref="K26:K28"/>
    <mergeCell ref="E50:E51"/>
    <mergeCell ref="D50:D51"/>
    <mergeCell ref="C50:C51"/>
    <mergeCell ref="B50:B51"/>
    <mergeCell ref="A21:A25"/>
    <mergeCell ref="A26:A51"/>
    <mergeCell ref="E43:E44"/>
    <mergeCell ref="D43:D44"/>
    <mergeCell ref="C43:C44"/>
    <mergeCell ref="B43:B44"/>
    <mergeCell ref="E45:E49"/>
    <mergeCell ref="D45:D49"/>
    <mergeCell ref="C45:C49"/>
    <mergeCell ref="B45:B49"/>
    <mergeCell ref="D32:D34"/>
    <mergeCell ref="C32:C34"/>
    <mergeCell ref="B32:B34"/>
    <mergeCell ref="E37:E41"/>
    <mergeCell ref="D37:D41"/>
    <mergeCell ref="C37:C41"/>
    <mergeCell ref="B37:B41"/>
    <mergeCell ref="E26:E28"/>
    <mergeCell ref="D26:D28"/>
    <mergeCell ref="C26:C28"/>
    <mergeCell ref="B26:B28"/>
    <mergeCell ref="E29:E30"/>
    <mergeCell ref="D29:D30"/>
    <mergeCell ref="C29:C30"/>
    <mergeCell ref="B29:B30"/>
    <mergeCell ref="E21:E23"/>
    <mergeCell ref="D21:D23"/>
    <mergeCell ref="C21:C23"/>
    <mergeCell ref="B21:B23"/>
    <mergeCell ref="E24:E25"/>
    <mergeCell ref="D24:D25"/>
    <mergeCell ref="C24:C25"/>
    <mergeCell ref="B24:B25"/>
    <mergeCell ref="E17:E18"/>
    <mergeCell ref="D17:D18"/>
    <mergeCell ref="C17:C18"/>
    <mergeCell ref="B17:B18"/>
    <mergeCell ref="E19:E20"/>
    <mergeCell ref="D19:D20"/>
    <mergeCell ref="C19:C20"/>
    <mergeCell ref="B19:B20"/>
    <mergeCell ref="C13:C14"/>
    <mergeCell ref="B13:B14"/>
    <mergeCell ref="E15:E16"/>
    <mergeCell ref="D15:D16"/>
    <mergeCell ref="C15:C16"/>
    <mergeCell ref="B15:B16"/>
    <mergeCell ref="K13:K14"/>
    <mergeCell ref="K15:K16"/>
    <mergeCell ref="K17:K18"/>
    <mergeCell ref="E32:E34"/>
    <mergeCell ref="A1:M1"/>
    <mergeCell ref="A3:E3"/>
    <mergeCell ref="A5:D5"/>
    <mergeCell ref="A7:D7"/>
    <mergeCell ref="A6:D6"/>
    <mergeCell ref="I3:L3"/>
    <mergeCell ref="A10:D10"/>
    <mergeCell ref="A13:A20"/>
    <mergeCell ref="A8:D8"/>
    <mergeCell ref="A11:G11"/>
    <mergeCell ref="E13:E14"/>
    <mergeCell ref="D13:D14"/>
  </mergeCells>
  <phoneticPr fontId="13" type="noConversion"/>
  <conditionalFormatting sqref="L13:M42">
    <cfRule type="expression" dxfId="7" priority="37">
      <formula>G13="YES"</formula>
    </cfRule>
  </conditionalFormatting>
  <conditionalFormatting sqref="L43:L44">
    <cfRule type="expression" dxfId="6" priority="7">
      <formula>G43="YES"</formula>
    </cfRule>
  </conditionalFormatting>
  <conditionalFormatting sqref="M43:M44">
    <cfRule type="expression" dxfId="5" priority="6">
      <formula>H43="YES"</formula>
    </cfRule>
  </conditionalFormatting>
  <conditionalFormatting sqref="L45:M49">
    <cfRule type="expression" dxfId="4" priority="5">
      <formula>G45="YES"</formula>
    </cfRule>
  </conditionalFormatting>
  <conditionalFormatting sqref="L50">
    <cfRule type="expression" dxfId="3" priority="4">
      <formula>G50="YES"</formula>
    </cfRule>
  </conditionalFormatting>
  <conditionalFormatting sqref="M50">
    <cfRule type="expression" dxfId="2" priority="3">
      <formula>H50="YES"</formula>
    </cfRule>
  </conditionalFormatting>
  <conditionalFormatting sqref="L51">
    <cfRule type="expression" dxfId="1" priority="2">
      <formula>G51="YES"</formula>
    </cfRule>
  </conditionalFormatting>
  <conditionalFormatting sqref="M51">
    <cfRule type="expression" dxfId="0" priority="1">
      <formula>H51="YES"</formula>
    </cfRule>
  </conditionalFormatting>
  <pageMargins left="0.31496062992125984" right="0.31496062992125984" top="0.35433070866141736" bottom="0.35433070866141736" header="0.31496062992125984" footer="0.31496062992125984"/>
  <pageSetup paperSize="9" scale="53" fitToHeight="0" orientation="landscape" r:id="rId1"/>
  <headerFooter>
    <oddFooter>&amp;R&amp;P&amp;L&amp;1#&amp;"Calibri"&amp;10&amp;K000000TOTAL Classification: Restricted Distribution TOTAL - All rights reserved</oddFooter>
  </headerFooter>
  <rowBreaks count="1" manualBreakCount="1">
    <brk id="1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Feuil2!$A$2:$A$4</xm:f>
          </x14:formula1>
          <xm:sqref>H13:H51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A4"/>
    </sheetView>
  </sheetViews>
  <sheetFormatPr baseColWidth="10" defaultRowHeight="15" x14ac:dyDescent="0.25"/>
  <sheetData>
    <row r="2" spans="1:1" x14ac:dyDescent="0.25">
      <c r="A2" t="s">
        <v>15</v>
      </c>
    </row>
    <row r="3" spans="1:1" x14ac:dyDescent="0.25">
      <c r="A3" t="s">
        <v>16</v>
      </c>
    </row>
    <row r="4" spans="1:1" x14ac:dyDescent="0.25">
      <c r="A4" t="s">
        <v>33</v>
      </c>
    </row>
  </sheetData>
  <dataValidations count="1">
    <dataValidation type="list" allowBlank="1" showInputMessage="1" showErrorMessage="1" sqref="C2" xr:uid="{00000000-0002-0000-0200-000000000000}">
      <formula1>$A$2:$A$3</formula1>
    </dataValidation>
  </dataValidations>
  <pageMargins left="0.7" right="0.7" top="0.75" bottom="0.75" header="0.3" footer="0.3"/>
  <pageSetup orientation="portrait" r:id="rId1"/>
  <headerFooter>
    <oddFooter>&amp;L&amp;1#&amp;"Calibri"&amp;10&amp;K000000TOTAL Classification: Restricted Distribution TOTAL - All rights reserved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CR-GR-HSE-411</vt:lpstr>
      <vt:lpstr>Feuil2</vt:lpstr>
      <vt:lpstr>'CR-GR-HSE-411'!Zone_d_impression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Aurelie SALA</cp:lastModifiedBy>
  <cp:lastPrinted>2019-10-31T08:29:21Z</cp:lastPrinted>
  <dcterms:created xsi:type="dcterms:W3CDTF">2018-06-26T06:40:28Z</dcterms:created>
  <dcterms:modified xsi:type="dcterms:W3CDTF">2020-11-25T14:53:47Z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30ed1b-e95f-40b5-af89-828263f287a7_Enabled">
    <vt:lpwstr>True</vt:lpwstr>
  </property>
  <property fmtid="{D5CDD505-2E9C-101B-9397-08002B2CF9AE}" pid="3" name="MSIP_Label_2b30ed1b-e95f-40b5-af89-828263f287a7_SiteId">
    <vt:lpwstr>329e91b0-e21f-48fb-a071-456717ecc28e</vt:lpwstr>
  </property>
  <property fmtid="{D5CDD505-2E9C-101B-9397-08002B2CF9AE}" pid="4" name="MSIP_Label_2b30ed1b-e95f-40b5-af89-828263f287a7_Owner">
    <vt:lpwstr>aurelie.sala@total.com</vt:lpwstr>
  </property>
  <property fmtid="{D5CDD505-2E9C-101B-9397-08002B2CF9AE}" pid="5" name="MSIP_Label_2b30ed1b-e95f-40b5-af89-828263f287a7_SetDate">
    <vt:lpwstr>2020-07-10T10:47:05.6316573Z</vt:lpwstr>
  </property>
  <property fmtid="{D5CDD505-2E9C-101B-9397-08002B2CF9AE}" pid="6" name="MSIP_Label_2b30ed1b-e95f-40b5-af89-828263f287a7_Name">
    <vt:lpwstr>Restricted</vt:lpwstr>
  </property>
  <property fmtid="{D5CDD505-2E9C-101B-9397-08002B2CF9AE}" pid="7" name="MSIP_Label_2b30ed1b-e95f-40b5-af89-828263f287a7_Application">
    <vt:lpwstr>Microsoft Azure Information Protection</vt:lpwstr>
  </property>
  <property fmtid="{D5CDD505-2E9C-101B-9397-08002B2CF9AE}" pid="8" name="MSIP_Label_2b30ed1b-e95f-40b5-af89-828263f287a7_ActionId">
    <vt:lpwstr>182c1dec-3e5d-4307-a12c-ef23aff0e2ab</vt:lpwstr>
  </property>
  <property fmtid="{D5CDD505-2E9C-101B-9397-08002B2CF9AE}" pid="9" name="MSIP_Label_2b30ed1b-e95f-40b5-af89-828263f287a7_Extended_MSFT_Method">
    <vt:lpwstr>Automatic</vt:lpwstr>
  </property>
  <property fmtid="{D5CDD505-2E9C-101B-9397-08002B2CF9AE}" pid="10" name="Sensitivity">
    <vt:lpwstr>Restricted</vt:lpwstr>
  </property>
</Properties>
</file>