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22- Sécurité des terminaux maritimes et fluviaux\"/>
    </mc:Choice>
  </mc:AlternateContent>
  <xr:revisionPtr revIDLastSave="0" documentId="13_ncr:1_{89AFD30E-30E3-4E22-9BFA-B356911624C6}" xr6:coauthVersionLast="45" xr6:coauthVersionMax="45" xr10:uidLastSave="{00000000-0000-0000-0000-000000000000}"/>
  <bookViews>
    <workbookView xWindow="20370" yWindow="-120" windowWidth="19440" windowHeight="15000" tabRatio="768" firstSheet="1" activeTab="1" xr2:uid="{00000000-000D-0000-FFFF-FFFF00000000}"/>
  </bookViews>
  <sheets>
    <sheet name="Feuil1" sheetId="8" state="hidden" r:id="rId1"/>
    <sheet name="CR-GR-HSE-422" sheetId="1" r:id="rId2"/>
    <sheet name="Feuil2" sheetId="9" state="hidden" r:id="rId3"/>
  </sheets>
  <definedNames>
    <definedName name="_xlnm._FilterDatabase" localSheetId="1" hidden="1">'CR-GR-HSE-422'!$A$19:$M$19</definedName>
    <definedName name="_xlnm.Print_Area" localSheetId="1">'CR-GR-HSE-422'!$A$1:$M$52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1" l="1"/>
  <c r="K20" i="1"/>
  <c r="E15" i="1"/>
  <c r="E14" i="1"/>
  <c r="E13" i="1"/>
  <c r="E12" i="1"/>
  <c r="E11" i="1"/>
  <c r="E10" i="1"/>
  <c r="E9" i="1"/>
  <c r="E8" i="1"/>
  <c r="E7" i="1"/>
  <c r="E6" i="1"/>
  <c r="A15" i="1"/>
  <c r="A14" i="1"/>
  <c r="A13" i="1"/>
  <c r="A12" i="1"/>
  <c r="A11" i="1"/>
  <c r="A10" i="1"/>
  <c r="A9" i="1"/>
  <c r="A8" i="1"/>
  <c r="A7" i="1"/>
  <c r="A6" i="1"/>
  <c r="J37" i="1" l="1"/>
  <c r="J38" i="1"/>
  <c r="J39" i="1"/>
  <c r="J40" i="1"/>
  <c r="J41" i="1"/>
  <c r="J42" i="1"/>
  <c r="J43" i="1"/>
  <c r="J44" i="1"/>
  <c r="J45" i="1"/>
  <c r="J46" i="1"/>
  <c r="J47" i="1"/>
  <c r="J48" i="1"/>
  <c r="J49" i="1"/>
  <c r="J50" i="1"/>
  <c r="K50" i="1" s="1"/>
  <c r="J51" i="1"/>
  <c r="K51" i="1" s="1"/>
  <c r="J52" i="1"/>
  <c r="K52" i="1" s="1"/>
  <c r="K38" i="1" l="1"/>
  <c r="K41" i="1"/>
  <c r="J35" i="1"/>
  <c r="J21" i="1"/>
  <c r="J20" i="1"/>
  <c r="J32" i="1"/>
  <c r="J33" i="1"/>
  <c r="J34" i="1"/>
  <c r="J36" i="1"/>
  <c r="J31" i="1" l="1"/>
  <c r="J30" i="1"/>
  <c r="J29" i="1"/>
  <c r="J28" i="1"/>
  <c r="J27" i="1"/>
  <c r="J26" i="1"/>
  <c r="J25" i="1"/>
  <c r="J24" i="1"/>
  <c r="K21" i="1" s="1"/>
  <c r="J23" i="1"/>
  <c r="J22" i="1"/>
  <c r="K27" i="1" l="1"/>
  <c r="A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19" authorId="0" shapeId="0" xr:uid="{49BED2E6-27E7-4A6E-942F-12CAC767522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<sst xmlns="http://schemas.openxmlformats.org/spreadsheetml/2006/main" count="217" uniqueCount="141">
  <si>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</si>
  <si>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</si>
  <si>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</si>
  <si>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</si>
  <si>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</si>
  <si>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</si>
  <si>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</si>
  <si>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</si>
  <si>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</si>
  <si>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</si>
  <si>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</si>
  <si>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</si>
  <si>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</si>
  <si>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</si>
  <si>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</si>
  <si>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</si>
  <si>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</si>
  <si>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</si>
  <si>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</si>
  <si>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</si>
  <si>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</si>
  <si>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</si>
  <si>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</si>
  <si>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</si>
  <si>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</si>
  <si>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</si>
  <si>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</si>
  <si>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</si>
  <si>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</si>
  <si>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</si>
  <si>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</si>
  <si>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NA</t>
  </si>
  <si>
    <t>Compliance status</t>
  </si>
  <si>
    <r>
      <t>% of compliance</t>
    </r>
    <r>
      <rPr>
        <b/>
        <sz val="12"/>
        <color rgb="FFFF0000"/>
        <rFont val="Calibri"/>
        <family val="2"/>
        <scheme val="minor"/>
      </rPr>
      <t xml:space="preserve"> (X% if YES, 0% if NO,-if NA)</t>
    </r>
  </si>
  <si>
    <r>
      <rPr>
        <b/>
        <sz val="18"/>
        <rFont val="Calibri"/>
        <family val="2"/>
        <scheme val="minor"/>
      </rPr>
      <t xml:space="preserve">Safety of Maritime and Inland Waterway Terminals
 </t>
    </r>
    <r>
      <rPr>
        <b/>
        <sz val="14"/>
        <rFont val="Calibri"/>
        <family val="2"/>
        <scheme val="minor"/>
      </rPr>
      <t>CR-GR-HSE-422</t>
    </r>
  </si>
  <si>
    <t>No modification with CR-MS-HSEQ-640</t>
  </si>
  <si>
    <t>3.1.1</t>
  </si>
  <si>
    <t>3.2.1</t>
  </si>
  <si>
    <t>3.2.2</t>
  </si>
  <si>
    <t>3.2.3</t>
  </si>
  <si>
    <t>3.3.1</t>
  </si>
  <si>
    <t>3.4.1</t>
  </si>
  <si>
    <t>3.4.2</t>
  </si>
  <si>
    <t>3.4.3</t>
  </si>
  <si>
    <t>3.5.1</t>
  </si>
  <si>
    <t>3.6.2</t>
  </si>
  <si>
    <t>3.7.1</t>
  </si>
  <si>
    <t>3.8.1</t>
  </si>
  <si>
    <t>3.9.1</t>
  </si>
  <si>
    <t>3.10.1</t>
  </si>
  <si>
    <t>3.1 Risk identification</t>
  </si>
  <si>
    <t>HSE risk identification</t>
  </si>
  <si>
    <t>Expectation 03.01</t>
  </si>
  <si>
    <t>Operations related to the loading, unloading and bunkering of vessels and barges with dangerous liquid bulk cargoes in terminals undergo an HSE risk identification exercise that factors in at least:
- The nature of the products transferred;
- The metocean conditions;
- The phases of activities listed in Appendix 1;
- The potential interfaces with co-activities, including nearby maritime or inland waterways traffic.</t>
  </si>
  <si>
    <t>3.2 Measures to Control Fire Risks and Explosion</t>
  </si>
  <si>
    <t>Expectations 02.01; 03.04</t>
  </si>
  <si>
    <t>Hazardous Area Classification</t>
  </si>
  <si>
    <t>Areas of the terminal facilities where potentially explosive atmospheres may occur are classified according to local regulations, or failing this, according to the requirements of the European ATEX Directive no.1999/92/EC or of the international standard IEC 60079-10-1.</t>
  </si>
  <si>
    <t>Electrical Isolation of Connection Elements Between the
Vessel or Barge and the Terminal</t>
  </si>
  <si>
    <t>Expectations 03.04; 09.02</t>
  </si>
  <si>
    <t>In areas with potentially explosive atmospheres, electrical isolation is provided on all the connecting elements between the vessel or barge and the terminal, including arms, hoses, gangways and access walkways, fendering systems and mooring lines in order to avoid any risk of electrical arcing.
The effectiveness of this electrical isolation is checked on a regular basis.</t>
  </si>
  <si>
    <t>Protection Against the Risks Related to Static Electricity
during the Loading Phases of Non-inerted Tanks</t>
  </si>
  <si>
    <t>Expectation 03.04</t>
  </si>
  <si>
    <t>3.3 Measures to Control the Risks of Mooring Failure</t>
  </si>
  <si>
    <t>Mooring of the Vessel or Barge</t>
  </si>
  <si>
    <t>Taking into account the metocean conditions and physical phenomena associated with maritime or inland waterway traffic passing nearby, the terminal ensures that for each berth and for different sizes of moored vessel or barge the following are defined:
- Minimum under-keel clearance (UKC);
- Minimum mooring requirements and performance criteria;
- Additional measures to control the risk of mooring failure and the associated potential consequences, where appropriate.</t>
  </si>
  <si>
    <t>3.4 Measures to Control the Risks of Loss of Containment</t>
  </si>
  <si>
    <t>Loss of Containment Detection</t>
  </si>
  <si>
    <t>Depending on the nature of the products, appropriate means are implemented to detect any loss of containment of flammable or toxic liquid, gas and other vapours during transfer operations.
In particular:
- Pipelines running over or close to bodies of water, as well as the arms and hoses, are visually inspected at an adequate frequency;
- The deviation of the quantities transferred between the terminal and the vessel or barge is checked at least once per hour.</t>
  </si>
  <si>
    <t>Hose Integrity</t>
  </si>
  <si>
    <t>Taking into account the regulatory obligations and manufacturer’s recommendations, hoses used for
transfer operations are:
- Appropriate for the nature of the products transferred;
- Identified;
- Visually inspected before each operation;
- Pressure-tested at a suitable frequency not exceeding:
o 1 year for onshore hoses;
o 3 years for offshore hoses;
- Withdrawn from service in the event of an anomaly or on a specified date.
All hose integrity monitoring data (including those stored in the warehouse) are documented.</t>
  </si>
  <si>
    <t>Control of Isolation Valves</t>
  </si>
  <si>
    <t>A check of the tightness and closing time of the transfer line isolation valves, generally located at the base of the arm (or the base of the hose) on the terminal side, is conducted at an adequate frequency, not exceeding 1 year.
The follow-up of this inspection is documented.</t>
  </si>
  <si>
    <t>3.5 Measures to Control Risks of Drowning</t>
  </si>
  <si>
    <t>Wearing a Lifejacket</t>
  </si>
  <si>
    <t>In areas overhanging or bordering bodies of water:
- The wearing of life jackets is mandatory;
- Access is restricted to authorised personnel;
- Appropriate signage is visible nearby.</t>
  </si>
  <si>
    <t>3.6 Vessel or Barge Approval and Information Exchange</t>
  </si>
  <si>
    <t>3.6.1</t>
  </si>
  <si>
    <t>Approving the Vessel or Barge and Exchanging
Information Before the Call</t>
  </si>
  <si>
    <t>Before the call, the terminal:
- Makes sure that the vessel or barge is:
o Physically compatible with the berth;
o Approved by the Maritime and Inland Waterways Transport Vetting department in compliance with the applicable rule;
- Communicates the terminal’s information booklet to the vessel or barge within sufficient time.</t>
  </si>
  <si>
    <t xml:space="preserve">Information Exchange and Validation Before Starting the Transfer
</t>
  </si>
  <si>
    <t>3.7 Training</t>
  </si>
  <si>
    <t>Training of Personnel</t>
  </si>
  <si>
    <t>The terminal manager, and any other person in charge of checking and approving safety conditions, have completed the online training course “Ship/Shore Safety Check-List” and obtained the certificate of achievement. Refresher courses are provided at regular intervals, not exceeding 5 years.
Personnel involved in loading, unloading and bunkering operations are trained for the tasks under their responsibility.
These training courses are recorded.</t>
  </si>
  <si>
    <t>Expectation 06.02</t>
  </si>
  <si>
    <t>3.8 Emergency Response Plan</t>
  </si>
  <si>
    <t>Emergency Response Plan</t>
  </si>
  <si>
    <t>Expectation 07.01</t>
  </si>
  <si>
    <t>The emergency response plan is based on a risk analysis and includes at least the following scenarios:
- Fire in the areas of the manifolds and product transfer equipment on board the vessel or barge or at the terminal;
- Spills affecting surface water with a severity of ≥ 3, according to the Group Evaluation Matrix of Actual or Potential Severity Levels of HSE Events;
- Rescue of a person who has fallen into the water.</t>
  </si>
  <si>
    <t>3.9 Declaration of HSE Events</t>
  </si>
  <si>
    <t>Communicating Brief Call Reports</t>
  </si>
  <si>
    <t>Expectation 08.03</t>
  </si>
  <si>
    <t>If an HSE event involving a vessel or barge occurs during the call, the Brief Call Report is immediately communicated by the terminal to the Maritime and Inland Waterways Transport Vetting department.</t>
  </si>
  <si>
    <t>3.10 Measuring the Effectiveness of Risk Controls and Continuous Improvement Process</t>
  </si>
  <si>
    <t>Expectations
 04.03; 04.07; 09.02; 08.03</t>
  </si>
  <si>
    <t>HSE Self-assessment</t>
  </si>
  <si>
    <t>The terminal’s HSE self-assessment protocol includes the chapters of the MTMSA (Marine Terminal Management and Self-Assessment) that address the following points:
- Port operations;
- Terminal layout;
- Vessel or barge / terminal interface;
- Transfer operations;
- Operations at buoy moorings (where applicable);
- Terminals impacted by frost, ice or severe sub-zero air temperatures (where applicable).</t>
  </si>
  <si>
    <t>Have you assessed HSE risks for operations related to the loading, unloading and bunkering of vessels and barges with dangerous liquid bulk cargoes in terminals including at least:
- The nature of the products transferred;
- The metocean conditions;
- The phases of activities listed in Appendix 1;
- The potential interfaces with co-activities, including nearby maritime or inland waterways traffic?</t>
  </si>
  <si>
    <t>Are areas of the terminal facilities where potentially explosive atmospheres may occur classified according to local regulations, or failing this, according to the requirements of the European ATEX Directive no.1999/92/EC or of the international standard IEC 60079-10-1?</t>
  </si>
  <si>
    <t>In areas with potentially explosive atmospheres, Is there any electrical isolation provided on all the connecting elements between the vessel or barge and the terminal, including arms, hoses, gangways and access walkways, fendering systems and mooring lines in order to avoid any risk of electrical arcing?</t>
  </si>
  <si>
    <t>Do you check the effectiveness of this electrical isolation on a regular basis?</t>
  </si>
  <si>
    <t>The initial and maximum transfer flowrates of products that accumulate static electricity in non-inerted tanks of a vessel or barge are determined, and this information is exchanged before the transfer between the vessel or barge and the terminal.</t>
  </si>
  <si>
    <t>Have you determined the initial and maximum transfer flowrates of products that accumulate static electricity in non-inerted tanks of a vessel or barge?</t>
  </si>
  <si>
    <t>Do you exchange this information before the transfer between the vessel or barge and the terminal?</t>
  </si>
  <si>
    <t>Do the terminal ensure that for each berth and for different sizes of moored vessel or barge the following are defined:
- Minimum under-keel clearance (UKC)?
- Minimum mooring requirements and performance criteria?
- Additional measures to control the risk of mooring failure and the associated potential consequences, where appropriate?</t>
  </si>
  <si>
    <t>Do you implement appropriate means to detect any loss of containment of flammable or toxic liquid, gas and other vapours during transfer operations?</t>
  </si>
  <si>
    <t>Are pipelines running over or close to bodies of water, as well as the arms and hoses, visually inspected at an adequate frequency?</t>
  </si>
  <si>
    <t>Is the deviation of the quantities transferred between the terminal and the vessel or barge, checked at least once per hour?</t>
  </si>
  <si>
    <t>Are hoses used for
transfer operations, appropriate for the nature of the products transferred?</t>
  </si>
  <si>
    <t>Are hoses identifed?</t>
  </si>
  <si>
    <t>Are they pressure-tested at a suitable frequency not exceeding:
o 1 year for onshore hoses?
o 3 years for offshore hoses?</t>
  </si>
  <si>
    <t>Are they withdrawn from service in the event of an anomaly or on a specified date?</t>
  </si>
  <si>
    <t>Are they visually inspected before each operation?</t>
  </si>
  <si>
    <t>Do you document all hose integrity monitoring data (including those stored in the warehouse)?</t>
  </si>
  <si>
    <t xml:space="preserve">Do you document the follow-up of this inspection? </t>
  </si>
  <si>
    <t>Do you check the tightness and closing time of the transfer line isolation valves, generally located at the base of the arm (or the base of the hose) on the terminal side, at an adequate frequency, not exceeding 1 year?</t>
  </si>
  <si>
    <t>In areas overhanging or bordering bodies of water:
- Is it mandatory to wear life jackets?</t>
  </si>
  <si>
    <t>In areas overhanging or bordering bodies of water:
- Is the access restricted to authorised personnel?</t>
  </si>
  <si>
    <t>In areas overhanging or bordering bodies of water:
- Is appropriate signage visible nearby?</t>
  </si>
  <si>
    <t>Before the call, Do the terminal communicate the terminal’s information booklet to the vessel or barge within sufficient time?</t>
  </si>
  <si>
    <t xml:space="preserve">Before the call, Do the terminal make sure that the vessel or barge is:
o Physically compatible with the berth?
o Approved by the Maritime and Inland Waterways Transport Vetting department in compliance with the applicable rule?
</t>
  </si>
  <si>
    <t>Before starting the transfer, the terminal and the vessel or barge exchange the following information:
- The material safety data sheets (MSDS) of all products to be transferred;
- The list of co-activities planned during the transfer (onboard and/or in the terminal);
- The communication means to be used;
- The operating parameters (including at least the quantity, flowrate, pressure and temperature where applicable);
- Verification of the safety conditions;
- The measures to be taken in the event of an incident or emergency situation.
The operating parameters and the safety conditions are verified and approved by the parties concerned and recorded in a dedicated document.</t>
  </si>
  <si>
    <t>Before starting the transfer, Do the terminal and the vessel or barge exchange the following information:
- The material safety data sheets (MSDS) of all products to be transferred?
- The list of co-activities planned during the transfer (onboard and/or in the terminal)?
- The communication means to be used?
- The operating parameters (including at least the quantity, flowrate, pressure and temperature where applicable);
- Verification of the safety conditions?
- The measures to be taken in the event of an incident or emergency situation?</t>
  </si>
  <si>
    <t>Are the operating parameters and the safety conditions verified and approved?</t>
  </si>
  <si>
    <t>Do you record the operating parameters and the safety conditions in a dedicated document?</t>
  </si>
  <si>
    <t>Do the terminal manager, and any other person in charge of checking and approving safety conditions, complete the online training course “Ship/Shore Safety Check-List” and obtaine the certificate of achievement?</t>
  </si>
  <si>
    <t>Are refresher courses provided at regular intervals, not exceeding 5 years?</t>
  </si>
  <si>
    <t>Are personnel involved in loading, unloading and bunkering operations trained for the tasks under their responsibility?</t>
  </si>
  <si>
    <t>Do you record training courses?</t>
  </si>
  <si>
    <t>Do the emergency response plan based on a risk analysis, include at least the following scenarios:
- Fire in the areas of the manifolds and product transfer equipment on board the vessel or barge or at the terminal?
- Spills affecting surface water with a severity of ≥ 3, according to the Group Evaluation Matrix of Actual or Potential Severity Levels of HSE Events?
- Rescue of a person who has fallen into the water?</t>
  </si>
  <si>
    <t>Do the terminal communicate immediately the Brief Call Report to the Maritime and Inland Waterways Transport Vetting department in case of an HSE event involves a vessel or barge during the call?</t>
  </si>
  <si>
    <t>Do the terminal’s HSE self-assessment protocol include the chapters of the MTMSA (Marine Terminal Management and Self-Assessment) that address the following points:
- Port operations?
- Terminal layout?
- Vessel or barge / terminal interface?
- Transfer operations?
- Operations at buoy moorings (where applicable)?
- Terminals impacted by frost, ice or severe sub-zero air temperatures (where applicable)?</t>
  </si>
  <si>
    <t>Risk analysis</t>
  </si>
  <si>
    <t>Implementation of mitigation measures</t>
  </si>
  <si>
    <t>Tracking of mitigations measures implemented</t>
  </si>
  <si>
    <t>Procedure of products transfer</t>
  </si>
  <si>
    <t>Mooring procedure</t>
  </si>
  <si>
    <t>Associated record</t>
  </si>
  <si>
    <t>Safety instructions</t>
  </si>
  <si>
    <t>Emergency response plan</t>
  </si>
  <si>
    <t>HSE self-assessment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</si>
</sst>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sz val="11"/>
      <name val="Calibri"/>
      <family val="2"/>
      <scheme val="minor"/>
    </font>
    <font>
      <i/>
      <sz val="11"/>
      <name val="Calibri"/>
      <family val="2"/>
    </font>
    <font>
      <sz val="11"/>
      <name val="Calibri"/>
      <family val="2"/>
    </font>
    <font>
      <sz val="11"/>
      <color theme="1"/>
      <name val="Calibri"/>
      <family val="2"/>
    </font>
    <font>
      <sz val="11"/>
      <color theme="4" tint="-0.249977111117893"/>
      <name val="Calibri"/>
      <family val="2"/>
      <scheme val="minor"/>
    </font>
    <font>
      <i/>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Fill="0" applyProtection="0"/>
  </cellStyleXfs>
  <cellXfs count="167">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6"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9" fontId="0" fillId="0" borderId="3" xfId="1" applyFont="1" applyBorder="1" applyAlignment="1">
      <alignment horizontal="center" vertical="center"/>
    </xf>
    <xf numFmtId="0" fontId="0" fillId="6" borderId="1"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9" fontId="3" fillId="2" borderId="14" xfId="1" applyFont="1" applyFill="1" applyBorder="1" applyAlignment="1">
      <alignment horizontal="center" vertical="center" wrapText="1"/>
    </xf>
    <xf numFmtId="9" fontId="3" fillId="2" borderId="14" xfId="1" applyFont="1" applyFill="1" applyBorder="1" applyAlignment="1">
      <alignment horizontal="center" vertical="center" textRotation="90" wrapText="1"/>
    </xf>
    <xf numFmtId="0" fontId="3" fillId="2" borderId="15" xfId="0" applyFont="1" applyFill="1" applyBorder="1" applyAlignment="1">
      <alignment horizontal="center" vertical="center" wrapText="1"/>
    </xf>
    <xf numFmtId="0" fontId="0" fillId="0" borderId="1" xfId="0" applyBorder="1"/>
    <xf numFmtId="9" fontId="0" fillId="6" borderId="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6" xfId="1" applyFont="1" applyFill="1" applyBorder="1" applyAlignment="1" applyProtection="1">
      <alignment horizontal="center" vertical="center"/>
      <protection locked="0"/>
    </xf>
    <xf numFmtId="9" fontId="0" fillId="6" borderId="17" xfId="1" applyFont="1" applyFill="1" applyBorder="1" applyAlignment="1" applyProtection="1">
      <alignment horizontal="center" vertical="center"/>
      <protection locked="0"/>
    </xf>
    <xf numFmtId="9" fontId="0" fillId="6" borderId="18"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7" xfId="1" applyFont="1" applyFill="1" applyBorder="1" applyAlignment="1" applyProtection="1">
      <alignment horizontal="center" vertical="center"/>
      <protection locked="0"/>
    </xf>
    <xf numFmtId="0" fontId="14" fillId="0" borderId="23" xfId="0" applyFont="1" applyBorder="1" applyAlignment="1">
      <alignment vertical="center" wrapText="1"/>
    </xf>
    <xf numFmtId="0" fontId="15" fillId="0" borderId="17" xfId="0" applyFont="1" applyBorder="1" applyAlignment="1">
      <alignment horizontal="left" vertical="center" wrapText="1"/>
    </xf>
    <xf numFmtId="9" fontId="6" fillId="0" borderId="4" xfId="0" applyNumberFormat="1" applyFont="1" applyBorder="1" applyAlignment="1" applyProtection="1">
      <alignment horizontal="left" vertical="center" wrapText="1"/>
      <protection locked="0"/>
    </xf>
    <xf numFmtId="0" fontId="13" fillId="0" borderId="17" xfId="0" applyFont="1" applyBorder="1" applyAlignment="1">
      <alignment vertical="center" wrapText="1"/>
    </xf>
    <xf numFmtId="9" fontId="6" fillId="4" borderId="4" xfId="0" applyNumberFormat="1" applyFont="1" applyFill="1" applyBorder="1" applyAlignment="1" applyProtection="1">
      <alignment horizontal="center" vertical="center" wrapText="1"/>
      <protection locked="0"/>
    </xf>
    <xf numFmtId="9" fontId="6" fillId="0" borderId="2" xfId="0" applyNumberFormat="1" applyFont="1" applyBorder="1" applyAlignment="1" applyProtection="1">
      <alignment horizontal="left" vertical="center" wrapText="1"/>
      <protection locked="0"/>
    </xf>
    <xf numFmtId="0" fontId="12" fillId="0" borderId="2" xfId="0" applyFont="1" applyBorder="1" applyAlignment="1">
      <alignment vertical="center" wrapText="1"/>
    </xf>
    <xf numFmtId="0" fontId="13" fillId="0" borderId="2" xfId="0" applyFont="1" applyBorder="1" applyAlignment="1">
      <alignment horizontal="center" vertical="center" wrapText="1"/>
    </xf>
    <xf numFmtId="9" fontId="6" fillId="0" borderId="17" xfId="0" applyNumberFormat="1" applyFont="1" applyBorder="1" applyAlignment="1" applyProtection="1">
      <alignment vertical="center" wrapText="1"/>
      <protection locked="0"/>
    </xf>
    <xf numFmtId="9" fontId="0" fillId="0" borderId="33" xfId="0" applyNumberFormat="1" applyBorder="1" applyAlignment="1" applyProtection="1">
      <alignment horizontal="center" vertical="center" wrapText="1"/>
      <protection locked="0"/>
    </xf>
    <xf numFmtId="9" fontId="6" fillId="0" borderId="1" xfId="0" applyNumberFormat="1" applyFont="1" applyBorder="1" applyAlignment="1" applyProtection="1">
      <alignment vertical="center" wrapText="1"/>
      <protection locked="0"/>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9" fontId="6" fillId="0" borderId="23" xfId="0" applyNumberFormat="1" applyFont="1" applyBorder="1" applyAlignment="1" applyProtection="1">
      <alignment vertical="center" wrapText="1"/>
      <protection locked="0"/>
    </xf>
    <xf numFmtId="0" fontId="13" fillId="0" borderId="14" xfId="0" applyFont="1" applyBorder="1" applyAlignment="1">
      <alignment horizontal="center" vertical="center" wrapText="1"/>
    </xf>
    <xf numFmtId="0" fontId="15" fillId="7" borderId="23" xfId="0" applyFont="1" applyFill="1" applyBorder="1" applyAlignment="1">
      <alignment horizontal="left" vertical="center" wrapText="1"/>
    </xf>
    <xf numFmtId="0" fontId="15" fillId="7" borderId="12" xfId="0" applyFont="1" applyFill="1" applyBorder="1" applyAlignment="1">
      <alignment vertical="center" wrapText="1"/>
    </xf>
    <xf numFmtId="0" fontId="15" fillId="7" borderId="27" xfId="0" applyFont="1" applyFill="1" applyBorder="1" applyAlignment="1">
      <alignment vertical="center" wrapText="1"/>
    </xf>
    <xf numFmtId="0" fontId="4" fillId="7" borderId="30" xfId="0" applyFont="1" applyFill="1" applyBorder="1" applyAlignment="1" applyProtection="1">
      <alignment vertical="center" wrapText="1"/>
      <protection locked="0"/>
    </xf>
    <xf numFmtId="0" fontId="4" fillId="7" borderId="31" xfId="0" applyFont="1" applyFill="1" applyBorder="1" applyAlignment="1" applyProtection="1">
      <alignment vertical="center" wrapText="1"/>
      <protection locked="0"/>
    </xf>
    <xf numFmtId="0" fontId="4" fillId="7" borderId="32" xfId="0" applyFont="1" applyFill="1" applyBorder="1" applyAlignment="1" applyProtection="1">
      <alignment vertical="center" wrapText="1"/>
      <protection locked="0"/>
    </xf>
    <xf numFmtId="0" fontId="4" fillId="7" borderId="4" xfId="0" applyFont="1" applyFill="1" applyBorder="1" applyAlignment="1" applyProtection="1">
      <alignment vertical="center" wrapText="1"/>
      <protection locked="0"/>
    </xf>
    <xf numFmtId="0" fontId="4" fillId="7" borderId="1" xfId="0" applyFont="1" applyFill="1" applyBorder="1" applyAlignment="1" applyProtection="1">
      <alignment vertical="center" wrapText="1"/>
      <protection locked="0"/>
    </xf>
    <xf numFmtId="0" fontId="4" fillId="7" borderId="37" xfId="0" applyFont="1" applyFill="1" applyBorder="1" applyAlignment="1" applyProtection="1">
      <alignment vertical="center" wrapText="1"/>
      <protection locked="0"/>
    </xf>
    <xf numFmtId="0" fontId="0" fillId="7" borderId="23" xfId="0" applyFill="1" applyBorder="1" applyAlignment="1">
      <alignment horizontal="left" vertical="center" wrapText="1"/>
    </xf>
    <xf numFmtId="0" fontId="13" fillId="7" borderId="23" xfId="0" applyFont="1" applyFill="1" applyBorder="1" applyAlignment="1">
      <alignment horizontal="center" vertical="center" wrapText="1"/>
    </xf>
    <xf numFmtId="0" fontId="0" fillId="7" borderId="2" xfId="0" applyFill="1" applyBorder="1" applyAlignment="1">
      <alignment horizontal="left" vertical="center" wrapText="1"/>
    </xf>
    <xf numFmtId="0" fontId="17" fillId="7" borderId="2" xfId="0" applyFont="1" applyFill="1" applyBorder="1" applyAlignment="1">
      <alignment horizontal="center" vertical="center" wrapText="1"/>
    </xf>
    <xf numFmtId="0" fontId="0" fillId="7" borderId="3" xfId="0" applyFill="1" applyBorder="1" applyAlignment="1">
      <alignment horizontal="center" vertical="center" wrapText="1"/>
    </xf>
    <xf numFmtId="9" fontId="6" fillId="0" borderId="6" xfId="0" applyNumberFormat="1" applyFont="1" applyBorder="1" applyAlignment="1" applyProtection="1">
      <alignment horizontal="left" vertical="center" wrapText="1"/>
      <protection locked="0"/>
    </xf>
    <xf numFmtId="9" fontId="6" fillId="0" borderId="24" xfId="0" applyNumberFormat="1" applyFont="1" applyBorder="1" applyAlignment="1" applyProtection="1">
      <alignment horizontal="left" vertical="center" wrapText="1"/>
      <protection locked="0"/>
    </xf>
    <xf numFmtId="9" fontId="6" fillId="0" borderId="38" xfId="0" applyNumberFormat="1" applyFont="1" applyBorder="1" applyAlignment="1" applyProtection="1">
      <alignment vertical="center" wrapText="1"/>
      <protection locked="0"/>
    </xf>
    <xf numFmtId="0" fontId="0" fillId="7" borderId="25" xfId="0" applyFill="1" applyBorder="1" applyAlignment="1">
      <alignment horizontal="left" vertical="center" wrapText="1"/>
    </xf>
    <xf numFmtId="0" fontId="0" fillId="7" borderId="6" xfId="0" applyFill="1" applyBorder="1" applyAlignment="1">
      <alignment horizontal="left" vertical="center" wrapText="1"/>
    </xf>
    <xf numFmtId="0" fontId="11" fillId="0" borderId="36" xfId="0" applyFont="1" applyBorder="1" applyAlignment="1">
      <alignment horizontal="center" vertical="center" wrapText="1"/>
    </xf>
    <xf numFmtId="0" fontId="11" fillId="0" borderId="42" xfId="0" applyFont="1" applyBorder="1" applyAlignment="1">
      <alignment vertical="center" wrapText="1"/>
    </xf>
    <xf numFmtId="0" fontId="11" fillId="7" borderId="22"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4" fillId="7" borderId="17" xfId="0" applyFont="1" applyFill="1" applyBorder="1" applyAlignment="1" applyProtection="1">
      <alignment vertical="center" wrapText="1"/>
      <protection locked="0"/>
    </xf>
    <xf numFmtId="9" fontId="6" fillId="7" borderId="23" xfId="0" applyNumberFormat="1" applyFont="1" applyFill="1" applyBorder="1" applyAlignment="1" applyProtection="1">
      <alignment vertical="center" wrapText="1"/>
      <protection locked="0"/>
    </xf>
    <xf numFmtId="9" fontId="6" fillId="7" borderId="1" xfId="0" applyNumberFormat="1" applyFont="1" applyFill="1" applyBorder="1" applyAlignment="1" applyProtection="1">
      <alignment vertical="center" wrapText="1"/>
      <protection locked="0"/>
    </xf>
    <xf numFmtId="0" fontId="0" fillId="7" borderId="1" xfId="0" applyFill="1" applyBorder="1" applyAlignment="1">
      <alignment vertical="center" wrapText="1"/>
    </xf>
    <xf numFmtId="9" fontId="6" fillId="7" borderId="12" xfId="0" applyNumberFormat="1" applyFont="1" applyFill="1" applyBorder="1" applyAlignment="1" applyProtection="1">
      <alignment vertical="center" wrapText="1"/>
      <protection locked="0"/>
    </xf>
    <xf numFmtId="9" fontId="6" fillId="7" borderId="17" xfId="0" applyNumberFormat="1" applyFont="1" applyFill="1" applyBorder="1" applyAlignment="1" applyProtection="1">
      <alignment vertical="center" wrapText="1"/>
      <protection locked="0"/>
    </xf>
    <xf numFmtId="0" fontId="13"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23" xfId="0" applyFont="1" applyBorder="1" applyAlignment="1">
      <alignment horizontal="center" vertical="center" wrapText="1"/>
    </xf>
    <xf numFmtId="0" fontId="0" fillId="0" borderId="3" xfId="0" applyBorder="1" applyAlignment="1">
      <alignment horizontal="center" vertical="center"/>
    </xf>
    <xf numFmtId="0" fontId="0" fillId="5" borderId="17" xfId="0" applyFill="1" applyBorder="1" applyAlignment="1">
      <alignment vertical="center" wrapText="1"/>
    </xf>
    <xf numFmtId="0" fontId="0" fillId="5" borderId="4" xfId="0" applyFill="1" applyBorder="1" applyAlignment="1">
      <alignment horizontal="left" vertical="center" wrapText="1"/>
    </xf>
    <xf numFmtId="0" fontId="0" fillId="5" borderId="23" xfId="0" applyFill="1" applyBorder="1" applyAlignment="1">
      <alignment horizontal="left" vertical="center" wrapText="1"/>
    </xf>
    <xf numFmtId="0" fontId="0" fillId="5" borderId="2" xfId="0" applyFill="1" applyBorder="1" applyAlignment="1">
      <alignment horizontal="center" vertical="center" wrapText="1"/>
    </xf>
    <xf numFmtId="0" fontId="0" fillId="5" borderId="2" xfId="0" applyFill="1" applyBorder="1" applyAlignment="1">
      <alignment horizontal="left" vertical="center" wrapText="1"/>
    </xf>
    <xf numFmtId="0" fontId="15" fillId="0" borderId="12"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1" xfId="0" applyFont="1" applyBorder="1" applyAlignment="1">
      <alignment horizontal="center" vertical="center" wrapText="1"/>
    </xf>
    <xf numFmtId="0" fontId="15" fillId="7" borderId="14"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9" fontId="6" fillId="7" borderId="25" xfId="0" applyNumberFormat="1" applyFont="1" applyFill="1" applyBorder="1" applyAlignment="1" applyProtection="1">
      <alignment horizontal="center" vertical="center" wrapText="1"/>
      <protection locked="0"/>
    </xf>
    <xf numFmtId="0" fontId="4" fillId="7" borderId="40" xfId="0" applyFont="1" applyFill="1" applyBorder="1" applyAlignment="1" applyProtection="1">
      <alignment horizontal="center" vertical="center" wrapText="1"/>
      <protection locked="0"/>
    </xf>
    <xf numFmtId="0" fontId="4" fillId="7" borderId="25" xfId="0" applyFont="1" applyFill="1" applyBorder="1" applyAlignment="1" applyProtection="1">
      <alignment horizontal="center" vertical="center" wrapText="1"/>
      <protection locked="0"/>
    </xf>
    <xf numFmtId="0" fontId="4" fillId="7" borderId="29" xfId="0" applyFont="1" applyFill="1" applyBorder="1" applyAlignment="1" applyProtection="1">
      <alignment horizontal="center" vertical="center" wrapText="1"/>
      <protection locked="0"/>
    </xf>
    <xf numFmtId="9" fontId="0" fillId="6" borderId="12" xfId="1" applyFont="1" applyFill="1" applyBorder="1" applyAlignment="1" applyProtection="1">
      <alignment horizontal="center" vertical="center"/>
      <protection locked="0"/>
    </xf>
    <xf numFmtId="9" fontId="0" fillId="6" borderId="23" xfId="1"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9" fontId="6" fillId="0" borderId="21" xfId="0" applyNumberFormat="1" applyFont="1" applyBorder="1" applyAlignment="1" applyProtection="1">
      <alignment horizontal="left" vertical="center" wrapText="1"/>
      <protection locked="0"/>
    </xf>
    <xf numFmtId="0" fontId="16" fillId="0" borderId="28" xfId="0" applyFont="1" applyBorder="1" applyAlignment="1" applyProtection="1">
      <alignment horizontal="center"/>
      <protection locked="0"/>
    </xf>
    <xf numFmtId="9" fontId="0" fillId="6" borderId="14" xfId="1" applyFont="1" applyFill="1" applyBorder="1" applyAlignment="1" applyProtection="1">
      <alignment horizontal="center" vertical="center"/>
      <protection locked="0"/>
    </xf>
    <xf numFmtId="9" fontId="0" fillId="6" borderId="4" xfId="1" applyFont="1" applyFill="1" applyBorder="1" applyAlignment="1" applyProtection="1">
      <alignment horizontal="center" vertical="center"/>
      <protection locked="0"/>
    </xf>
    <xf numFmtId="0" fontId="13" fillId="7" borderId="14"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0" fillId="3" borderId="1" xfId="0" applyFill="1" applyBorder="1" applyAlignment="1">
      <alignment horizontal="left" vertical="center" wrapText="1"/>
    </xf>
    <xf numFmtId="9" fontId="6" fillId="0" borderId="25" xfId="0" applyNumberFormat="1" applyFont="1" applyBorder="1" applyAlignment="1" applyProtection="1">
      <alignment horizontal="left" vertical="center" wrapText="1"/>
      <protection locked="0"/>
    </xf>
    <xf numFmtId="0" fontId="0" fillId="3" borderId="23" xfId="0" applyFill="1" applyBorder="1" applyAlignment="1">
      <alignment horizontal="left" vertical="center" wrapText="1"/>
    </xf>
    <xf numFmtId="0" fontId="9"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0" fillId="5" borderId="23" xfId="0" applyFill="1" applyBorder="1" applyAlignment="1">
      <alignment horizontal="left" vertical="center" wrapText="1"/>
    </xf>
    <xf numFmtId="0" fontId="0" fillId="7" borderId="21" xfId="0" applyFill="1" applyBorder="1" applyAlignment="1">
      <alignment horizontal="center" vertical="center" wrapText="1"/>
    </xf>
    <xf numFmtId="0" fontId="0" fillId="5" borderId="1" xfId="0" applyFill="1" applyBorder="1" applyAlignment="1">
      <alignment horizontal="left" vertical="center" wrapText="1"/>
    </xf>
    <xf numFmtId="9" fontId="6" fillId="7" borderId="39" xfId="0" applyNumberFormat="1" applyFont="1" applyFill="1" applyBorder="1" applyAlignment="1" applyProtection="1">
      <alignment horizontal="center" vertical="center" wrapText="1"/>
      <protection locked="0"/>
    </xf>
    <xf numFmtId="9" fontId="6" fillId="7" borderId="29" xfId="0" applyNumberFormat="1" applyFont="1" applyFill="1" applyBorder="1" applyAlignment="1" applyProtection="1">
      <alignment horizontal="center" vertical="center" wrapText="1"/>
      <protection locked="0"/>
    </xf>
    <xf numFmtId="0" fontId="0" fillId="5" borderId="12" xfId="0" applyFill="1" applyBorder="1" applyAlignment="1">
      <alignment horizontal="left" vertical="center" wrapText="1"/>
    </xf>
    <xf numFmtId="0" fontId="15"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0" fillId="5" borderId="18" xfId="0" applyFill="1" applyBorder="1" applyAlignment="1">
      <alignment horizontal="left" vertical="center" wrapText="1"/>
    </xf>
    <xf numFmtId="0" fontId="0" fillId="5" borderId="17" xfId="0" applyFill="1" applyBorder="1" applyAlignment="1">
      <alignment horizontal="left" vertical="center" wrapText="1"/>
    </xf>
    <xf numFmtId="0" fontId="4" fillId="7" borderId="24" xfId="0" applyFont="1" applyFill="1" applyBorder="1" applyAlignment="1" applyProtection="1">
      <alignment horizontal="center" vertical="center" wrapText="1"/>
      <protection locked="0"/>
    </xf>
    <xf numFmtId="0" fontId="4" fillId="7" borderId="21" xfId="0" applyFont="1" applyFill="1" applyBorder="1" applyAlignment="1" applyProtection="1">
      <alignment horizontal="center" vertical="center" wrapText="1"/>
      <protection locked="0"/>
    </xf>
    <xf numFmtId="0" fontId="0" fillId="5" borderId="4" xfId="0" applyFill="1" applyBorder="1" applyAlignment="1">
      <alignment horizontal="left" vertical="center" wrapText="1"/>
    </xf>
    <xf numFmtId="0" fontId="4" fillId="7" borderId="39" xfId="0" applyFont="1" applyFill="1" applyBorder="1" applyAlignment="1" applyProtection="1">
      <alignment horizontal="center" vertical="center" wrapText="1"/>
      <protection locked="0"/>
    </xf>
    <xf numFmtId="0" fontId="0" fillId="5" borderId="27" xfId="0" applyFill="1" applyBorder="1" applyAlignment="1">
      <alignment horizontal="left" vertical="center" wrapText="1"/>
    </xf>
    <xf numFmtId="0" fontId="4" fillId="7" borderId="35" xfId="0" applyFont="1" applyFill="1" applyBorder="1" applyAlignment="1" applyProtection="1">
      <alignment horizontal="center" vertical="center" wrapText="1"/>
      <protection locked="0"/>
    </xf>
    <xf numFmtId="0" fontId="4" fillId="7" borderId="34" xfId="0" applyFont="1" applyFill="1" applyBorder="1" applyAlignment="1" applyProtection="1">
      <alignment horizontal="center" vertical="center" wrapText="1"/>
      <protection locked="0"/>
    </xf>
    <xf numFmtId="0" fontId="4" fillId="7" borderId="28" xfId="0" applyFont="1" applyFill="1" applyBorder="1" applyAlignment="1" applyProtection="1">
      <alignment horizontal="center" vertical="center" wrapText="1"/>
      <protection locked="0"/>
    </xf>
    <xf numFmtId="0" fontId="0" fillId="3" borderId="2" xfId="0" applyFill="1" applyBorder="1" applyAlignment="1">
      <alignment horizontal="left" vertical="center" wrapText="1"/>
    </xf>
    <xf numFmtId="0" fontId="0" fillId="3" borderId="14" xfId="0" applyFill="1" applyBorder="1" applyAlignment="1">
      <alignment horizontal="left" vertical="center" wrapText="1"/>
    </xf>
    <xf numFmtId="0" fontId="0" fillId="3" borderId="27" xfId="0" applyFill="1" applyBorder="1" applyAlignment="1">
      <alignment horizontal="left" vertical="center" wrapText="1"/>
    </xf>
  </cellXfs>
  <cellStyles count="3">
    <cellStyle name="Normal" xfId="0" builtinId="0"/>
    <cellStyle name="Normal 3" xfId="2" xr:uid="{FC1663EE-4AF0-4698-902D-9054E397A15C}"/>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'CR-GR-HSE-422'!$A$6:$A$15</c:f>
              <c:strCache>
                <c:ptCount val="10"/>
                <c:pt idx="0">
                  <c:v>3.1 Risk identification</c:v>
                </c:pt>
                <c:pt idx="1">
                  <c:v>3.2 Measures to Control Fire Risks and Explosion</c:v>
                </c:pt>
                <c:pt idx="2">
                  <c:v>3.3 Measures to Control the Risks of Mooring Failure</c:v>
                </c:pt>
                <c:pt idx="3">
                  <c:v>3.4 Measures to Control the Risks of Loss of Containment</c:v>
                </c:pt>
                <c:pt idx="4">
                  <c:v>3.5 Measures to Control Risks of Drowning</c:v>
                </c:pt>
                <c:pt idx="5">
                  <c:v>3.6 Vessel or Barge Approval and Information Exchange</c:v>
                </c:pt>
                <c:pt idx="6">
                  <c:v>3.7 Training</c:v>
                </c:pt>
                <c:pt idx="7">
                  <c:v>3.8 Emergency Response Plan</c:v>
                </c:pt>
                <c:pt idx="8">
                  <c:v>3.9 Declaration of HSE Events</c:v>
                </c:pt>
                <c:pt idx="9">
                  <c:v>3.10 Measuring the Effectiveness of Risk Controls and Continuous Improvement Process</c:v>
                </c:pt>
              </c:strCache>
            </c:strRef>
          </c:cat>
          <c:val>
            <c:numRef>
              <c:f>'CR-GR-HSE-422'!$B$6:$B$15</c:f>
              <c:numCache>
                <c:formatCode>General</c:formatCode>
                <c:ptCount val="10"/>
              </c:numCache>
            </c:numRef>
          </c:val>
          <c:extLst>
            <c:ext xmlns:c16="http://schemas.microsoft.com/office/drawing/2014/chart" uri="{C3380CC4-5D6E-409C-BE32-E72D297353CC}">
              <c16:uniqueId val="{00000000-C6FA-488E-BF67-5736C45CB30B}"/>
            </c:ext>
          </c:extLst>
        </c:ser>
        <c:ser>
          <c:idx val="1"/>
          <c:order val="1"/>
          <c:spPr>
            <a:solidFill>
              <a:schemeClr val="accent2"/>
            </a:solidFill>
            <a:ln>
              <a:noFill/>
            </a:ln>
            <a:effectLst/>
          </c:spPr>
          <c:invertIfNegative val="0"/>
          <c:cat>
            <c:strRef>
              <c:f>'CR-GR-HSE-422'!$A$6:$A$15</c:f>
              <c:strCache>
                <c:ptCount val="10"/>
                <c:pt idx="0">
                  <c:v>3.1 Risk identification</c:v>
                </c:pt>
                <c:pt idx="1">
                  <c:v>3.2 Measures to Control Fire Risks and Explosion</c:v>
                </c:pt>
                <c:pt idx="2">
                  <c:v>3.3 Measures to Control the Risks of Mooring Failure</c:v>
                </c:pt>
                <c:pt idx="3">
                  <c:v>3.4 Measures to Control the Risks of Loss of Containment</c:v>
                </c:pt>
                <c:pt idx="4">
                  <c:v>3.5 Measures to Control Risks of Drowning</c:v>
                </c:pt>
                <c:pt idx="5">
                  <c:v>3.6 Vessel or Barge Approval and Information Exchange</c:v>
                </c:pt>
                <c:pt idx="6">
                  <c:v>3.7 Training</c:v>
                </c:pt>
                <c:pt idx="7">
                  <c:v>3.8 Emergency Response Plan</c:v>
                </c:pt>
                <c:pt idx="8">
                  <c:v>3.9 Declaration of HSE Events</c:v>
                </c:pt>
                <c:pt idx="9">
                  <c:v>3.10 Measuring the Effectiveness of Risk Controls and Continuous Improvement Process</c:v>
                </c:pt>
              </c:strCache>
            </c:strRef>
          </c:cat>
          <c:val>
            <c:numRef>
              <c:f>'CR-GR-HSE-422'!$C$6:$C$15</c:f>
              <c:numCache>
                <c:formatCode>General</c:formatCode>
                <c:ptCount val="10"/>
              </c:numCache>
            </c:numRef>
          </c:val>
          <c:extLst>
            <c:ext xmlns:c16="http://schemas.microsoft.com/office/drawing/2014/chart" uri="{C3380CC4-5D6E-409C-BE32-E72D297353CC}">
              <c16:uniqueId val="{00000001-C6FA-488E-BF67-5736C45CB30B}"/>
            </c:ext>
          </c:extLst>
        </c:ser>
        <c:ser>
          <c:idx val="2"/>
          <c:order val="2"/>
          <c:spPr>
            <a:solidFill>
              <a:schemeClr val="accent3"/>
            </a:solidFill>
            <a:ln>
              <a:noFill/>
            </a:ln>
            <a:effectLst/>
          </c:spPr>
          <c:invertIfNegative val="0"/>
          <c:cat>
            <c:strRef>
              <c:f>'CR-GR-HSE-422'!$A$6:$A$15</c:f>
              <c:strCache>
                <c:ptCount val="10"/>
                <c:pt idx="0">
                  <c:v>3.1 Risk identification</c:v>
                </c:pt>
                <c:pt idx="1">
                  <c:v>3.2 Measures to Control Fire Risks and Explosion</c:v>
                </c:pt>
                <c:pt idx="2">
                  <c:v>3.3 Measures to Control the Risks of Mooring Failure</c:v>
                </c:pt>
                <c:pt idx="3">
                  <c:v>3.4 Measures to Control the Risks of Loss of Containment</c:v>
                </c:pt>
                <c:pt idx="4">
                  <c:v>3.5 Measures to Control Risks of Drowning</c:v>
                </c:pt>
                <c:pt idx="5">
                  <c:v>3.6 Vessel or Barge Approval and Information Exchange</c:v>
                </c:pt>
                <c:pt idx="6">
                  <c:v>3.7 Training</c:v>
                </c:pt>
                <c:pt idx="7">
                  <c:v>3.8 Emergency Response Plan</c:v>
                </c:pt>
                <c:pt idx="8">
                  <c:v>3.9 Declaration of HSE Events</c:v>
                </c:pt>
                <c:pt idx="9">
                  <c:v>3.10 Measuring the Effectiveness of Risk Controls and Continuous Improvement Process</c:v>
                </c:pt>
              </c:strCache>
            </c:strRef>
          </c:cat>
          <c:val>
            <c:numRef>
              <c:f>'CR-GR-HSE-422'!$D$6:$D$15</c:f>
              <c:numCache>
                <c:formatCode>General</c:formatCode>
                <c:ptCount val="10"/>
              </c:numCache>
            </c:numRef>
          </c:val>
          <c:extLst>
            <c:ext xmlns:c16="http://schemas.microsoft.com/office/drawing/2014/chart" uri="{C3380CC4-5D6E-409C-BE32-E72D297353CC}">
              <c16:uniqueId val="{00000002-C6FA-488E-BF67-5736C45CB30B}"/>
            </c:ext>
          </c:extLst>
        </c:ser>
        <c:ser>
          <c:idx val="3"/>
          <c:order val="3"/>
          <c:spPr>
            <a:solidFill>
              <a:srgbClr val="0070C0"/>
            </a:solidFill>
            <a:ln>
              <a:noFill/>
            </a:ln>
            <a:effectLst/>
          </c:spPr>
          <c:invertIfNegative val="0"/>
          <c:cat>
            <c:strRef>
              <c:f>'CR-GR-HSE-422'!$A$6:$A$15</c:f>
              <c:strCache>
                <c:ptCount val="10"/>
                <c:pt idx="0">
                  <c:v>3.1 Risk identification</c:v>
                </c:pt>
                <c:pt idx="1">
                  <c:v>3.2 Measures to Control Fire Risks and Explosion</c:v>
                </c:pt>
                <c:pt idx="2">
                  <c:v>3.3 Measures to Control the Risks of Mooring Failure</c:v>
                </c:pt>
                <c:pt idx="3">
                  <c:v>3.4 Measures to Control the Risks of Loss of Containment</c:v>
                </c:pt>
                <c:pt idx="4">
                  <c:v>3.5 Measures to Control Risks of Drowning</c:v>
                </c:pt>
                <c:pt idx="5">
                  <c:v>3.6 Vessel or Barge Approval and Information Exchange</c:v>
                </c:pt>
                <c:pt idx="6">
                  <c:v>3.7 Training</c:v>
                </c:pt>
                <c:pt idx="7">
                  <c:v>3.8 Emergency Response Plan</c:v>
                </c:pt>
                <c:pt idx="8">
                  <c:v>3.9 Declaration of HSE Events</c:v>
                </c:pt>
                <c:pt idx="9">
                  <c:v>3.10 Measuring the Effectiveness of Risk Controls and Continuous Improvement Process</c:v>
                </c:pt>
              </c:strCache>
            </c:strRef>
          </c:cat>
          <c:val>
            <c:numRef>
              <c:f>'CR-GR-HSE-422'!$E$6:$E$15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11</xdr:col>
      <xdr:colOff>559593</xdr:colOff>
      <xdr:row>11</xdr:row>
      <xdr:rowOff>321468</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9"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tabSelected="1" view="pageBreakPreview" topLeftCell="C1" zoomScale="80" zoomScaleNormal="90" zoomScaleSheetLayoutView="80" workbookViewId="0">
      <selection activeCell="E46" sqref="E46:E49"/>
    </sheetView>
  </sheetViews>
  <sheetFormatPr baseColWidth="10" defaultColWidth="11.42578125" defaultRowHeight="15" x14ac:dyDescent="0.25"/>
  <cols>
    <col min="1" max="1" width="14.7109375" style="5" customWidth="1"/>
    <col min="2" max="2" width="9.5703125" style="5" customWidth="1"/>
    <col min="3" max="3" width="16.28515625" style="5" customWidth="1"/>
    <col min="4" max="4" width="14.28515625" style="5" customWidth="1"/>
    <col min="5" max="5" width="60.42578125" style="12" customWidth="1"/>
    <col min="6" max="6" width="30.28515625" style="12" customWidth="1"/>
    <col min="7" max="7" width="30.28515625" style="1" customWidth="1"/>
    <col min="8" max="8" width="12.85546875" style="1" customWidth="1"/>
    <col min="9" max="9" width="12.140625" style="1" customWidth="1"/>
    <col min="10" max="10" width="0.140625" style="1" customWidth="1"/>
    <col min="11" max="11" width="10.8554687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129" t="s">
        <v>34</v>
      </c>
      <c r="B1" s="130"/>
      <c r="C1" s="130"/>
      <c r="D1" s="130"/>
      <c r="E1" s="130"/>
      <c r="F1" s="130"/>
      <c r="G1" s="130"/>
      <c r="H1" s="130"/>
      <c r="I1" s="130"/>
      <c r="J1" s="130"/>
      <c r="K1" s="130"/>
      <c r="L1" s="130"/>
      <c r="M1" s="131"/>
    </row>
    <row r="2" spans="1:16" ht="35.25" customHeight="1" thickBot="1" x14ac:dyDescent="0.3"/>
    <row r="3" spans="1:16" ht="18.75" customHeight="1" thickBot="1" x14ac:dyDescent="0.3">
      <c r="A3" s="132" t="s">
        <v>14</v>
      </c>
      <c r="B3" s="133"/>
      <c r="C3" s="133"/>
      <c r="D3" s="133"/>
      <c r="E3" s="134"/>
      <c r="F3" s="15" t="s">
        <v>15</v>
      </c>
      <c r="G3" s="16" t="s">
        <v>16</v>
      </c>
      <c r="I3" s="139" t="s">
        <v>30</v>
      </c>
      <c r="J3" s="140"/>
      <c r="K3" s="141"/>
      <c r="L3" s="141"/>
      <c r="M3" s="25" t="s">
        <v>29</v>
      </c>
      <c r="P3" s="19" t="s">
        <v>15</v>
      </c>
    </row>
    <row r="4" spans="1:16" s="6" customFormat="1" ht="33" customHeight="1" thickBot="1" x14ac:dyDescent="0.3">
      <c r="A4" s="7"/>
      <c r="B4" s="7"/>
      <c r="C4" s="7"/>
      <c r="D4" s="7"/>
      <c r="H4" s="8"/>
      <c r="I4" s="8"/>
      <c r="J4" s="8"/>
      <c r="K4" s="9"/>
      <c r="L4" s="9"/>
      <c r="P4" s="20" t="s">
        <v>16</v>
      </c>
    </row>
    <row r="5" spans="1:16" s="6" customFormat="1" ht="32.25" customHeight="1" thickBot="1" x14ac:dyDescent="0.3">
      <c r="A5" s="135" t="str">
        <f>A19</f>
        <v>Section Description</v>
      </c>
      <c r="B5" s="136"/>
      <c r="C5" s="136"/>
      <c r="D5" s="136"/>
      <c r="E5" s="18" t="s">
        <v>17</v>
      </c>
      <c r="F5" s="11"/>
      <c r="G5" s="13"/>
      <c r="I5" s="8"/>
      <c r="J5" s="8"/>
      <c r="K5" s="9"/>
    </row>
    <row r="6" spans="1:16" s="6" customFormat="1" ht="32.25" customHeight="1" x14ac:dyDescent="0.25">
      <c r="A6" s="137" t="str">
        <f>A20</f>
        <v>3.1 Risk identification</v>
      </c>
      <c r="B6" s="138"/>
      <c r="C6" s="138"/>
      <c r="D6" s="138"/>
      <c r="E6" s="17">
        <f>K20</f>
        <v>0</v>
      </c>
      <c r="F6" s="14"/>
      <c r="G6" s="13"/>
      <c r="I6" s="8"/>
      <c r="J6" s="8"/>
      <c r="K6" s="9"/>
    </row>
    <row r="7" spans="1:16" s="6" customFormat="1" ht="32.25" customHeight="1" x14ac:dyDescent="0.25">
      <c r="A7" s="115" t="str">
        <f>A21</f>
        <v>3.2 Measures to Control Fire Risks and Explosion</v>
      </c>
      <c r="B7" s="115"/>
      <c r="C7" s="115"/>
      <c r="D7" s="115"/>
      <c r="E7" s="52">
        <f>K21</f>
        <v>0</v>
      </c>
      <c r="F7" s="14"/>
      <c r="G7" s="13"/>
      <c r="I7" s="8"/>
      <c r="J7" s="8"/>
      <c r="K7" s="9"/>
    </row>
    <row r="8" spans="1:16" s="6" customFormat="1" ht="32.25" customHeight="1" x14ac:dyDescent="0.25">
      <c r="A8" s="115" t="str">
        <f>A26</f>
        <v>3.3 Measures to Control the Risks of Mooring Failure</v>
      </c>
      <c r="B8" s="115"/>
      <c r="C8" s="115"/>
      <c r="D8" s="115"/>
      <c r="E8" s="52">
        <f>K27</f>
        <v>0</v>
      </c>
      <c r="F8" s="14"/>
      <c r="G8" s="13"/>
      <c r="I8" s="8"/>
      <c r="J8" s="8"/>
      <c r="K8" s="9"/>
    </row>
    <row r="9" spans="1:16" s="6" customFormat="1" ht="32.25" customHeight="1" x14ac:dyDescent="0.25">
      <c r="A9" s="115" t="str">
        <f>A27</f>
        <v>3.4 Measures to Control the Risks of Loss of Containment</v>
      </c>
      <c r="B9" s="115"/>
      <c r="C9" s="115"/>
      <c r="D9" s="115"/>
      <c r="E9" s="52">
        <f t="shared" ref="E9:E12" si="0">K23</f>
        <v>0</v>
      </c>
      <c r="F9" s="14"/>
      <c r="G9" s="13"/>
      <c r="I9" s="8"/>
      <c r="J9" s="8"/>
      <c r="K9" s="9"/>
    </row>
    <row r="10" spans="1:16" s="6" customFormat="1" ht="32.25" customHeight="1" x14ac:dyDescent="0.25">
      <c r="A10" s="115" t="str">
        <f>A38</f>
        <v>3.5 Measures to Control Risks of Drowning</v>
      </c>
      <c r="B10" s="115"/>
      <c r="C10" s="115"/>
      <c r="D10" s="115"/>
      <c r="E10" s="52">
        <f>K38</f>
        <v>0</v>
      </c>
      <c r="F10" s="14"/>
      <c r="G10" s="13"/>
      <c r="I10" s="8"/>
      <c r="J10" s="8"/>
      <c r="K10" s="9"/>
    </row>
    <row r="11" spans="1:16" s="6" customFormat="1" ht="32.25" customHeight="1" x14ac:dyDescent="0.25">
      <c r="A11" s="115" t="str">
        <f>A41</f>
        <v>3.6 Vessel or Barge Approval and Information Exchange</v>
      </c>
      <c r="B11" s="115"/>
      <c r="C11" s="115"/>
      <c r="D11" s="115"/>
      <c r="E11" s="52">
        <f>K41</f>
        <v>0</v>
      </c>
      <c r="F11" s="14"/>
      <c r="G11" s="13"/>
      <c r="I11" s="8"/>
      <c r="J11" s="8"/>
      <c r="K11" s="9"/>
    </row>
    <row r="12" spans="1:16" s="6" customFormat="1" ht="32.25" customHeight="1" x14ac:dyDescent="0.25">
      <c r="A12" s="115" t="str">
        <f>A46</f>
        <v>3.7 Training</v>
      </c>
      <c r="B12" s="115"/>
      <c r="C12" s="115"/>
      <c r="D12" s="115"/>
      <c r="E12" s="52">
        <f t="shared" si="0"/>
        <v>0</v>
      </c>
      <c r="F12" s="14"/>
      <c r="G12" s="13"/>
      <c r="I12" s="8"/>
      <c r="J12" s="8"/>
      <c r="K12" s="9"/>
    </row>
    <row r="13" spans="1:16" s="6" customFormat="1" ht="29.25" customHeight="1" x14ac:dyDescent="0.25">
      <c r="A13" s="115" t="str">
        <f>A50</f>
        <v>3.8 Emergency Response Plan</v>
      </c>
      <c r="B13" s="115"/>
      <c r="C13" s="115"/>
      <c r="D13" s="115"/>
      <c r="E13" s="52">
        <f>K50</f>
        <v>0</v>
      </c>
      <c r="F13" s="14"/>
      <c r="G13" s="13"/>
      <c r="H13" s="8"/>
      <c r="I13" s="8"/>
      <c r="J13" s="8"/>
      <c r="K13" s="9"/>
    </row>
    <row r="14" spans="1:16" s="6" customFormat="1" ht="29.25" customHeight="1" x14ac:dyDescent="0.25">
      <c r="A14" s="115" t="str">
        <f>A51</f>
        <v>3.9 Declaration of HSE Events</v>
      </c>
      <c r="B14" s="115"/>
      <c r="C14" s="115"/>
      <c r="D14" s="115"/>
      <c r="E14" s="52">
        <f>K51</f>
        <v>0</v>
      </c>
      <c r="F14" s="14"/>
      <c r="G14" s="13"/>
      <c r="H14" s="8"/>
      <c r="I14" s="8"/>
      <c r="J14" s="8"/>
      <c r="K14" s="9"/>
    </row>
    <row r="15" spans="1:16" s="6" customFormat="1" ht="29.25" customHeight="1" x14ac:dyDescent="0.25">
      <c r="A15" s="115" t="str">
        <f>A52</f>
        <v>3.10 Measuring the Effectiveness of Risk Controls and Continuous Improvement Process</v>
      </c>
      <c r="B15" s="115"/>
      <c r="C15" s="115"/>
      <c r="D15" s="115"/>
      <c r="E15" s="52">
        <f>K52</f>
        <v>0</v>
      </c>
      <c r="F15" s="14"/>
      <c r="G15" s="13"/>
      <c r="H15" s="8"/>
      <c r="I15" s="8"/>
      <c r="J15" s="8"/>
      <c r="K15" s="9"/>
    </row>
    <row r="16" spans="1:16" s="6" customFormat="1" ht="18" customHeight="1" x14ac:dyDescent="0.25">
      <c r="A16" s="21"/>
      <c r="B16" s="21"/>
      <c r="C16" s="21"/>
      <c r="D16" s="21"/>
      <c r="E16" s="22"/>
      <c r="F16" s="14"/>
      <c r="G16" s="13"/>
      <c r="H16" s="8"/>
      <c r="I16" s="8"/>
      <c r="J16" s="8"/>
      <c r="K16" s="9"/>
    </row>
    <row r="17" spans="1:16" s="6" customFormat="1" ht="32.25" customHeight="1" x14ac:dyDescent="0.25">
      <c r="A17" s="116" t="s">
        <v>18</v>
      </c>
      <c r="B17" s="116"/>
      <c r="C17" s="116"/>
      <c r="D17" s="116"/>
      <c r="E17" s="47" t="s">
        <v>35</v>
      </c>
      <c r="F17" s="23" t="s">
        <v>19</v>
      </c>
      <c r="G17" s="24" t="s">
        <v>28</v>
      </c>
      <c r="H17" s="8"/>
      <c r="I17" s="8"/>
      <c r="J17" s="8"/>
      <c r="K17" s="9"/>
    </row>
    <row r="18" spans="1:16" s="6" customFormat="1" ht="18.75" customHeight="1" thickBot="1" x14ac:dyDescent="0.3">
      <c r="A18" s="118"/>
      <c r="B18" s="118"/>
      <c r="C18" s="118"/>
      <c r="D18" s="118"/>
      <c r="E18" s="118"/>
      <c r="F18" s="118"/>
      <c r="G18" s="118"/>
      <c r="H18" s="8"/>
      <c r="I18" s="8"/>
      <c r="J18" s="8"/>
      <c r="K18" s="9"/>
      <c r="L18" s="9"/>
      <c r="M18" s="9"/>
      <c r="N18" s="8"/>
      <c r="P18" s="10"/>
    </row>
    <row r="19" spans="1:16" s="4" customFormat="1" ht="93.75" customHeight="1" thickBot="1" x14ac:dyDescent="0.3">
      <c r="A19" s="28" t="s">
        <v>20</v>
      </c>
      <c r="B19" s="29" t="s">
        <v>1</v>
      </c>
      <c r="C19" s="29" t="s">
        <v>21</v>
      </c>
      <c r="D19" s="29" t="s">
        <v>2</v>
      </c>
      <c r="E19" s="29" t="s">
        <v>22</v>
      </c>
      <c r="F19" s="29" t="s">
        <v>23</v>
      </c>
      <c r="G19" s="29" t="s">
        <v>27</v>
      </c>
      <c r="H19" s="29" t="s">
        <v>32</v>
      </c>
      <c r="I19" s="30" t="s">
        <v>33</v>
      </c>
      <c r="J19" s="31" t="s">
        <v>17</v>
      </c>
      <c r="K19" s="31" t="s">
        <v>24</v>
      </c>
      <c r="L19" s="29" t="s">
        <v>25</v>
      </c>
      <c r="M19" s="32" t="s">
        <v>26</v>
      </c>
    </row>
    <row r="20" spans="1:16" s="33" customFormat="1" ht="256.5" customHeight="1" thickTop="1" thickBot="1" x14ac:dyDescent="0.3">
      <c r="A20" s="77" t="s">
        <v>50</v>
      </c>
      <c r="B20" s="72" t="s">
        <v>36</v>
      </c>
      <c r="C20" s="49" t="s">
        <v>51</v>
      </c>
      <c r="D20" s="50" t="s">
        <v>52</v>
      </c>
      <c r="E20" s="95" t="s">
        <v>53</v>
      </c>
      <c r="F20" s="48" t="s">
        <v>97</v>
      </c>
      <c r="G20" s="50" t="s">
        <v>132</v>
      </c>
      <c r="H20" s="27" t="s">
        <v>16</v>
      </c>
      <c r="I20" s="27">
        <v>0</v>
      </c>
      <c r="J20" s="36">
        <f>IF(H20="NA","-",IF(H20="NON",0,I20))</f>
        <v>0</v>
      </c>
      <c r="K20" s="39">
        <f>IF((H20="NA"),"-",AVERAGE(J20:J20))</f>
        <v>0</v>
      </c>
      <c r="L20" s="26"/>
      <c r="M20" s="26"/>
    </row>
    <row r="21" spans="1:16" s="33" customFormat="1" ht="172.5" customHeight="1" thickBot="1" x14ac:dyDescent="0.3">
      <c r="A21" s="99" t="s">
        <v>54</v>
      </c>
      <c r="B21" s="73" t="s">
        <v>37</v>
      </c>
      <c r="C21" s="43" t="s">
        <v>56</v>
      </c>
      <c r="D21" s="57" t="s">
        <v>55</v>
      </c>
      <c r="E21" s="92" t="s">
        <v>57</v>
      </c>
      <c r="F21" s="45" t="s">
        <v>98</v>
      </c>
      <c r="G21" s="50" t="s">
        <v>132</v>
      </c>
      <c r="H21" s="34" t="s">
        <v>16</v>
      </c>
      <c r="I21" s="34">
        <v>0</v>
      </c>
      <c r="J21" s="38">
        <f>IF(H21="NA","-",IF(H21="NON",0,I21))</f>
        <v>0</v>
      </c>
      <c r="K21" s="119">
        <f>IF((H21="NA")*AND(H22="NA")*AND(H23="NA")*AND(H24="NA")*AND(H25="NA")*AND(H26="NA"),"-",AVERAGE(J21:J26))</f>
        <v>0</v>
      </c>
      <c r="L21" s="26"/>
      <c r="M21" s="26"/>
    </row>
    <row r="22" spans="1:16" s="33" customFormat="1" ht="192" customHeight="1" thickBot="1" x14ac:dyDescent="0.3">
      <c r="A22" s="100"/>
      <c r="B22" s="117" t="s">
        <v>38</v>
      </c>
      <c r="C22" s="96" t="s">
        <v>58</v>
      </c>
      <c r="D22" s="98" t="s">
        <v>59</v>
      </c>
      <c r="E22" s="126" t="s">
        <v>60</v>
      </c>
      <c r="F22" s="53" t="s">
        <v>99</v>
      </c>
      <c r="G22" s="54" t="s">
        <v>133</v>
      </c>
      <c r="H22" s="34" t="s">
        <v>16</v>
      </c>
      <c r="I22" s="27">
        <v>0</v>
      </c>
      <c r="J22" s="37">
        <f>IF(H22="NA","-",IF(H22="NON",0,I22))</f>
        <v>0</v>
      </c>
      <c r="K22" s="114"/>
      <c r="L22" s="26"/>
      <c r="M22" s="26"/>
    </row>
    <row r="23" spans="1:16" s="33" customFormat="1" ht="53.25" customHeight="1" x14ac:dyDescent="0.25">
      <c r="A23" s="100"/>
      <c r="B23" s="117"/>
      <c r="C23" s="97"/>
      <c r="D23" s="98"/>
      <c r="E23" s="126"/>
      <c r="F23" s="53" t="s">
        <v>100</v>
      </c>
      <c r="G23" s="54" t="s">
        <v>134</v>
      </c>
      <c r="H23" s="34" t="s">
        <v>16</v>
      </c>
      <c r="I23" s="27">
        <v>0</v>
      </c>
      <c r="J23" s="38">
        <f t="shared" ref="J23:J30" si="1">IF(H23="NA","-",IF(H23="NON",0,I23))</f>
        <v>0</v>
      </c>
      <c r="K23" s="114"/>
      <c r="L23" s="26"/>
      <c r="M23" s="26"/>
    </row>
    <row r="24" spans="1:16" s="33" customFormat="1" ht="109.5" customHeight="1" x14ac:dyDescent="0.25">
      <c r="A24" s="100"/>
      <c r="B24" s="127" t="s">
        <v>39</v>
      </c>
      <c r="C24" s="96" t="s">
        <v>61</v>
      </c>
      <c r="D24" s="124" t="s">
        <v>62</v>
      </c>
      <c r="E24" s="142" t="s">
        <v>101</v>
      </c>
      <c r="F24" s="56" t="s">
        <v>102</v>
      </c>
      <c r="G24" s="54" t="s">
        <v>135</v>
      </c>
      <c r="H24" s="34" t="s">
        <v>16</v>
      </c>
      <c r="I24" s="27">
        <v>0</v>
      </c>
      <c r="J24" s="34">
        <f t="shared" si="1"/>
        <v>0</v>
      </c>
      <c r="K24" s="114"/>
      <c r="L24" s="26"/>
      <c r="M24" s="26"/>
    </row>
    <row r="25" spans="1:16" s="33" customFormat="1" ht="75" customHeight="1" thickBot="1" x14ac:dyDescent="0.3">
      <c r="A25" s="101"/>
      <c r="B25" s="127"/>
      <c r="C25" s="97"/>
      <c r="D25" s="125"/>
      <c r="E25" s="142"/>
      <c r="F25" s="53" t="s">
        <v>103</v>
      </c>
      <c r="G25" s="54" t="s">
        <v>135</v>
      </c>
      <c r="H25" s="34" t="s">
        <v>16</v>
      </c>
      <c r="I25" s="27">
        <v>0</v>
      </c>
      <c r="J25" s="37">
        <f t="shared" si="1"/>
        <v>0</v>
      </c>
      <c r="K25" s="114"/>
      <c r="L25" s="26"/>
      <c r="M25" s="26"/>
    </row>
    <row r="26" spans="1:16" s="33" customFormat="1" ht="247.5" customHeight="1" thickBot="1" x14ac:dyDescent="0.3">
      <c r="A26" s="78" t="s">
        <v>63</v>
      </c>
      <c r="B26" s="74" t="s">
        <v>40</v>
      </c>
      <c r="C26" s="44" t="s">
        <v>64</v>
      </c>
      <c r="D26" s="46" t="s">
        <v>62</v>
      </c>
      <c r="E26" s="91" t="s">
        <v>65</v>
      </c>
      <c r="F26" s="51" t="s">
        <v>104</v>
      </c>
      <c r="G26" s="87" t="s">
        <v>136</v>
      </c>
      <c r="H26" s="34" t="s">
        <v>16</v>
      </c>
      <c r="I26" s="27">
        <v>0</v>
      </c>
      <c r="J26" s="39">
        <f t="shared" si="1"/>
        <v>0</v>
      </c>
      <c r="K26" s="120"/>
      <c r="L26" s="26"/>
      <c r="M26" s="26"/>
    </row>
    <row r="27" spans="1:16" s="33" customFormat="1" ht="108" customHeight="1" x14ac:dyDescent="0.25">
      <c r="A27" s="105" t="s">
        <v>66</v>
      </c>
      <c r="B27" s="109" t="s">
        <v>41</v>
      </c>
      <c r="C27" s="102" t="s">
        <v>67</v>
      </c>
      <c r="D27" s="102" t="s">
        <v>62</v>
      </c>
      <c r="E27" s="142" t="s">
        <v>68</v>
      </c>
      <c r="F27" s="82" t="s">
        <v>105</v>
      </c>
      <c r="G27" s="54" t="s">
        <v>134</v>
      </c>
      <c r="H27" s="34" t="s">
        <v>16</v>
      </c>
      <c r="I27" s="27">
        <v>0</v>
      </c>
      <c r="J27" s="38">
        <f t="shared" si="1"/>
        <v>0</v>
      </c>
      <c r="K27" s="113">
        <f>IF((H27="NA")*AND(H28="NA")*AND(H29="NA")*AND(H30="NA")*AND(H31="NA")*AND(H32="NA")*AND(H33="NA")*AND(H34="NA")*AND(H35="NA"),"-",AVERAGE(J27:J35))</f>
        <v>0</v>
      </c>
      <c r="L27" s="26"/>
      <c r="M27" s="26"/>
    </row>
    <row r="28" spans="1:16" s="33" customFormat="1" ht="96.75" customHeight="1" x14ac:dyDescent="0.25">
      <c r="A28" s="106"/>
      <c r="B28" s="109"/>
      <c r="C28" s="103"/>
      <c r="D28" s="103"/>
      <c r="E28" s="142"/>
      <c r="F28" s="83" t="s">
        <v>106</v>
      </c>
      <c r="G28" s="54" t="s">
        <v>134</v>
      </c>
      <c r="H28" s="34" t="s">
        <v>16</v>
      </c>
      <c r="I28" s="27">
        <v>0</v>
      </c>
      <c r="J28" s="34">
        <f t="shared" si="1"/>
        <v>0</v>
      </c>
      <c r="K28" s="114"/>
      <c r="L28" s="26"/>
      <c r="M28" s="26"/>
    </row>
    <row r="29" spans="1:16" s="33" customFormat="1" ht="98.25" customHeight="1" x14ac:dyDescent="0.25">
      <c r="A29" s="106"/>
      <c r="B29" s="109"/>
      <c r="C29" s="104"/>
      <c r="D29" s="104"/>
      <c r="E29" s="142"/>
      <c r="F29" s="82" t="s">
        <v>107</v>
      </c>
      <c r="G29" s="54" t="s">
        <v>134</v>
      </c>
      <c r="H29" s="34" t="s">
        <v>16</v>
      </c>
      <c r="I29" s="27">
        <v>0</v>
      </c>
      <c r="J29" s="34">
        <f t="shared" si="1"/>
        <v>0</v>
      </c>
      <c r="K29" s="114"/>
      <c r="L29" s="26"/>
      <c r="M29" s="26"/>
    </row>
    <row r="30" spans="1:16" s="33" customFormat="1" ht="66.75" customHeight="1" thickBot="1" x14ac:dyDescent="0.3">
      <c r="A30" s="106"/>
      <c r="B30" s="143" t="s">
        <v>42</v>
      </c>
      <c r="C30" s="148" t="s">
        <v>69</v>
      </c>
      <c r="D30" s="149" t="s">
        <v>59</v>
      </c>
      <c r="E30" s="144" t="s">
        <v>70</v>
      </c>
      <c r="F30" s="84" t="s">
        <v>108</v>
      </c>
      <c r="G30" s="88" t="s">
        <v>133</v>
      </c>
      <c r="H30" s="34" t="s">
        <v>16</v>
      </c>
      <c r="I30" s="27">
        <v>0</v>
      </c>
      <c r="J30" s="37">
        <f t="shared" si="1"/>
        <v>0</v>
      </c>
      <c r="K30" s="114"/>
      <c r="L30" s="26"/>
      <c r="M30" s="26"/>
    </row>
    <row r="31" spans="1:16" s="33" customFormat="1" ht="29.25" customHeight="1" thickBot="1" x14ac:dyDescent="0.3">
      <c r="A31" s="106"/>
      <c r="B31" s="143"/>
      <c r="C31" s="103"/>
      <c r="D31" s="150"/>
      <c r="E31" s="144"/>
      <c r="F31" s="84" t="s">
        <v>109</v>
      </c>
      <c r="G31" s="54" t="s">
        <v>134</v>
      </c>
      <c r="H31" s="34" t="s">
        <v>16</v>
      </c>
      <c r="I31" s="27">
        <v>0</v>
      </c>
      <c r="J31" s="40">
        <f>IF(H31="NA","-",IF(H31="NON",0,I31))</f>
        <v>0</v>
      </c>
      <c r="K31" s="114"/>
      <c r="L31" s="26"/>
      <c r="M31" s="26"/>
    </row>
    <row r="32" spans="1:16" s="33" customFormat="1" ht="44.25" customHeight="1" thickTop="1" thickBot="1" x14ac:dyDescent="0.3">
      <c r="A32" s="106"/>
      <c r="B32" s="143"/>
      <c r="C32" s="103"/>
      <c r="D32" s="150"/>
      <c r="E32" s="144"/>
      <c r="F32" s="84" t="s">
        <v>112</v>
      </c>
      <c r="G32" s="54" t="s">
        <v>134</v>
      </c>
      <c r="H32" s="34" t="s">
        <v>16</v>
      </c>
      <c r="I32" s="27">
        <v>0</v>
      </c>
      <c r="J32" s="40">
        <f t="shared" ref="J32:J37" si="2">IF(H32="NA","-",IF(H32="NON",0,I32))</f>
        <v>0</v>
      </c>
      <c r="K32" s="114"/>
      <c r="L32" s="26"/>
      <c r="M32" s="26"/>
    </row>
    <row r="33" spans="1:14" ht="74.25" customHeight="1" thickTop="1" thickBot="1" x14ac:dyDescent="0.3">
      <c r="A33" s="106"/>
      <c r="B33" s="143"/>
      <c r="C33" s="103"/>
      <c r="D33" s="150"/>
      <c r="E33" s="144"/>
      <c r="F33" s="84" t="s">
        <v>110</v>
      </c>
      <c r="G33" s="54" t="s">
        <v>134</v>
      </c>
      <c r="H33" s="41" t="s">
        <v>16</v>
      </c>
      <c r="I33" s="41">
        <v>0</v>
      </c>
      <c r="J33" s="40">
        <f t="shared" si="2"/>
        <v>0</v>
      </c>
      <c r="K33" s="114"/>
      <c r="L33" s="26"/>
      <c r="M33" s="26"/>
    </row>
    <row r="34" spans="1:14" ht="64.5" customHeight="1" thickTop="1" thickBot="1" x14ac:dyDescent="0.3">
      <c r="A34" s="106"/>
      <c r="B34" s="143"/>
      <c r="C34" s="103"/>
      <c r="D34" s="150"/>
      <c r="E34" s="144"/>
      <c r="F34" s="84" t="s">
        <v>111</v>
      </c>
      <c r="G34" s="54" t="s">
        <v>137</v>
      </c>
      <c r="H34" s="41" t="s">
        <v>16</v>
      </c>
      <c r="I34" s="41">
        <v>0</v>
      </c>
      <c r="J34" s="40">
        <f t="shared" si="2"/>
        <v>0</v>
      </c>
      <c r="K34" s="114"/>
      <c r="L34" s="26"/>
      <c r="M34" s="26"/>
    </row>
    <row r="35" spans="1:14" ht="61.5" thickTop="1" thickBot="1" x14ac:dyDescent="0.3">
      <c r="A35" s="106"/>
      <c r="B35" s="143"/>
      <c r="C35" s="104"/>
      <c r="D35" s="151"/>
      <c r="E35" s="144"/>
      <c r="F35" s="84" t="s">
        <v>113</v>
      </c>
      <c r="G35" s="54" t="s">
        <v>137</v>
      </c>
      <c r="H35" s="35" t="s">
        <v>16</v>
      </c>
      <c r="I35" s="35">
        <v>0</v>
      </c>
      <c r="J35" s="40">
        <f>IF(H35="NA","-",IF(H35="NON",0,I35))</f>
        <v>0</v>
      </c>
      <c r="K35" s="114"/>
      <c r="L35" s="26"/>
      <c r="M35" s="26"/>
    </row>
    <row r="36" spans="1:14" ht="128.25" customHeight="1" thickTop="1" thickBot="1" x14ac:dyDescent="0.3">
      <c r="A36" s="106"/>
      <c r="B36" s="145" t="s">
        <v>43</v>
      </c>
      <c r="C36" s="59" t="s">
        <v>71</v>
      </c>
      <c r="D36" s="152" t="s">
        <v>59</v>
      </c>
      <c r="E36" s="147" t="s">
        <v>72</v>
      </c>
      <c r="F36" s="85" t="s">
        <v>115</v>
      </c>
      <c r="G36" s="54" t="s">
        <v>134</v>
      </c>
      <c r="H36" s="35" t="s">
        <v>16</v>
      </c>
      <c r="I36" s="35">
        <v>0</v>
      </c>
      <c r="J36" s="40">
        <f t="shared" si="2"/>
        <v>0</v>
      </c>
      <c r="K36" s="114"/>
      <c r="L36" s="26"/>
      <c r="M36" s="26"/>
      <c r="N36" s="3"/>
    </row>
    <row r="37" spans="1:14" ht="37.5" customHeight="1" thickTop="1" thickBot="1" x14ac:dyDescent="0.3">
      <c r="A37" s="107"/>
      <c r="B37" s="146"/>
      <c r="C37" s="60"/>
      <c r="D37" s="153"/>
      <c r="E37" s="142"/>
      <c r="F37" s="86" t="s">
        <v>114</v>
      </c>
      <c r="G37" s="54" t="s">
        <v>137</v>
      </c>
      <c r="H37" s="41" t="s">
        <v>16</v>
      </c>
      <c r="I37" s="41">
        <v>0</v>
      </c>
      <c r="J37" s="40">
        <f t="shared" si="2"/>
        <v>0</v>
      </c>
      <c r="K37" s="120"/>
      <c r="L37" s="26"/>
      <c r="M37" s="26"/>
    </row>
    <row r="38" spans="1:14" ht="69.75" customHeight="1" thickBot="1" x14ac:dyDescent="0.3">
      <c r="A38" s="105" t="s">
        <v>73</v>
      </c>
      <c r="B38" s="110" t="s">
        <v>44</v>
      </c>
      <c r="C38" s="102" t="s">
        <v>74</v>
      </c>
      <c r="D38" s="121" t="s">
        <v>62</v>
      </c>
      <c r="E38" s="154" t="s">
        <v>75</v>
      </c>
      <c r="F38" s="61" t="s">
        <v>116</v>
      </c>
      <c r="G38" s="55" t="s">
        <v>138</v>
      </c>
      <c r="H38" s="41" t="s">
        <v>16</v>
      </c>
      <c r="I38" s="41">
        <v>0</v>
      </c>
      <c r="J38" s="40">
        <f t="shared" ref="J38:J52" si="3">IF(H38="NA","-",IF(H38="NON",0,I38))</f>
        <v>0</v>
      </c>
      <c r="K38" s="113">
        <f>IF((H38="NA")*AND(H39="NA")*AND(H40="NA"),"-",AVERAGE(J38:J40))</f>
        <v>0</v>
      </c>
      <c r="L38" s="26"/>
      <c r="M38" s="26"/>
    </row>
    <row r="39" spans="1:14" ht="78" customHeight="1" thickTop="1" thickBot="1" x14ac:dyDescent="0.3">
      <c r="A39" s="106"/>
      <c r="B39" s="111"/>
      <c r="C39" s="103"/>
      <c r="D39" s="122"/>
      <c r="E39" s="144"/>
      <c r="F39" s="62" t="s">
        <v>117</v>
      </c>
      <c r="G39" s="55" t="s">
        <v>138</v>
      </c>
      <c r="H39" s="41" t="s">
        <v>16</v>
      </c>
      <c r="I39" s="41">
        <v>0</v>
      </c>
      <c r="J39" s="40">
        <f t="shared" si="3"/>
        <v>0</v>
      </c>
      <c r="K39" s="114"/>
      <c r="L39" s="26"/>
      <c r="M39" s="26"/>
    </row>
    <row r="40" spans="1:14" ht="80.25" customHeight="1" thickTop="1" thickBot="1" x14ac:dyDescent="0.3">
      <c r="A40" s="107"/>
      <c r="B40" s="112"/>
      <c r="C40" s="108"/>
      <c r="D40" s="123"/>
      <c r="E40" s="155"/>
      <c r="F40" s="63" t="s">
        <v>118</v>
      </c>
      <c r="G40" s="55" t="s">
        <v>138</v>
      </c>
      <c r="H40" s="41" t="s">
        <v>16</v>
      </c>
      <c r="I40" s="41">
        <v>0</v>
      </c>
      <c r="J40" s="40">
        <f t="shared" si="3"/>
        <v>0</v>
      </c>
      <c r="K40" s="114"/>
      <c r="L40" s="26"/>
      <c r="M40" s="26"/>
    </row>
    <row r="41" spans="1:14" ht="168" customHeight="1" thickBot="1" x14ac:dyDescent="0.3">
      <c r="A41" s="105" t="s">
        <v>76</v>
      </c>
      <c r="B41" s="156" t="s">
        <v>77</v>
      </c>
      <c r="C41" s="102" t="s">
        <v>78</v>
      </c>
      <c r="D41" s="121" t="s">
        <v>62</v>
      </c>
      <c r="E41" s="158" t="s">
        <v>79</v>
      </c>
      <c r="F41" s="64" t="s">
        <v>120</v>
      </c>
      <c r="G41" s="54" t="s">
        <v>135</v>
      </c>
      <c r="H41" s="41" t="s">
        <v>16</v>
      </c>
      <c r="I41" s="41">
        <v>0</v>
      </c>
      <c r="J41" s="40">
        <f t="shared" si="3"/>
        <v>0</v>
      </c>
      <c r="K41" s="114">
        <f>IF((H41="NA")*AND(H42="NA")*AND(H43="NA")*AND(H44="NA")*AND(H45="NA"),"-",AVERAGE(J41:J45))</f>
        <v>0</v>
      </c>
      <c r="L41" s="26"/>
      <c r="M41" s="26"/>
    </row>
    <row r="42" spans="1:14" ht="96.75" customHeight="1" thickTop="1" thickBot="1" x14ac:dyDescent="0.3">
      <c r="A42" s="106"/>
      <c r="B42" s="157"/>
      <c r="C42" s="104"/>
      <c r="D42" s="122"/>
      <c r="E42" s="144"/>
      <c r="F42" s="65" t="s">
        <v>119</v>
      </c>
      <c r="G42" s="54" t="s">
        <v>135</v>
      </c>
      <c r="H42" s="41" t="s">
        <v>16</v>
      </c>
      <c r="I42" s="41">
        <v>0</v>
      </c>
      <c r="J42" s="40">
        <f t="shared" si="3"/>
        <v>0</v>
      </c>
      <c r="K42" s="114"/>
      <c r="L42" s="26"/>
      <c r="M42" s="26"/>
    </row>
    <row r="43" spans="1:14" ht="390.75" customHeight="1" thickTop="1" thickBot="1" x14ac:dyDescent="0.3">
      <c r="A43" s="106"/>
      <c r="B43" s="159" t="s">
        <v>45</v>
      </c>
      <c r="C43" s="148" t="s">
        <v>80</v>
      </c>
      <c r="D43" s="152" t="s">
        <v>62</v>
      </c>
      <c r="E43" s="147" t="s">
        <v>121</v>
      </c>
      <c r="F43" s="65" t="s">
        <v>122</v>
      </c>
      <c r="G43" s="54" t="s">
        <v>135</v>
      </c>
      <c r="H43" s="41" t="s">
        <v>16</v>
      </c>
      <c r="I43" s="41">
        <v>0</v>
      </c>
      <c r="J43" s="40">
        <f t="shared" si="3"/>
        <v>0</v>
      </c>
      <c r="K43" s="114"/>
      <c r="L43" s="26"/>
      <c r="M43" s="26"/>
    </row>
    <row r="44" spans="1:14" ht="52.5" customHeight="1" thickTop="1" thickBot="1" x14ac:dyDescent="0.3">
      <c r="A44" s="106"/>
      <c r="B44" s="111"/>
      <c r="C44" s="103"/>
      <c r="D44" s="122"/>
      <c r="E44" s="142"/>
      <c r="F44" s="65" t="s">
        <v>123</v>
      </c>
      <c r="G44" s="54" t="s">
        <v>135</v>
      </c>
      <c r="H44" s="41" t="s">
        <v>16</v>
      </c>
      <c r="I44" s="41">
        <v>0</v>
      </c>
      <c r="J44" s="40">
        <f t="shared" si="3"/>
        <v>0</v>
      </c>
      <c r="K44" s="114"/>
      <c r="L44" s="26"/>
      <c r="M44" s="26"/>
    </row>
    <row r="45" spans="1:14" ht="72.75" customHeight="1" thickTop="1" thickBot="1" x14ac:dyDescent="0.3">
      <c r="A45" s="107"/>
      <c r="B45" s="112"/>
      <c r="C45" s="108"/>
      <c r="D45" s="153"/>
      <c r="E45" s="160"/>
      <c r="F45" s="81" t="s">
        <v>124</v>
      </c>
      <c r="G45" s="87" t="s">
        <v>137</v>
      </c>
      <c r="H45" s="41" t="s">
        <v>16</v>
      </c>
      <c r="I45" s="41">
        <v>0</v>
      </c>
      <c r="J45" s="40">
        <f t="shared" si="3"/>
        <v>0</v>
      </c>
      <c r="K45" s="114"/>
      <c r="L45" s="26"/>
      <c r="M45" s="26"/>
    </row>
    <row r="46" spans="1:14" ht="126" customHeight="1" thickBot="1" x14ac:dyDescent="0.3">
      <c r="A46" s="105" t="s">
        <v>81</v>
      </c>
      <c r="B46" s="161" t="s">
        <v>46</v>
      </c>
      <c r="C46" s="102" t="s">
        <v>82</v>
      </c>
      <c r="D46" s="121" t="s">
        <v>84</v>
      </c>
      <c r="E46" s="165" t="s">
        <v>83</v>
      </c>
      <c r="F46" s="66" t="s">
        <v>125</v>
      </c>
      <c r="G46" s="89" t="s">
        <v>134</v>
      </c>
      <c r="H46" s="41" t="s">
        <v>16</v>
      </c>
      <c r="I46" s="41">
        <v>0</v>
      </c>
      <c r="J46" s="40">
        <f t="shared" si="3"/>
        <v>0</v>
      </c>
      <c r="K46" s="114">
        <f>IF((H46="NA")*AND(H47="NA")*AND(H48="NA")*AND(H49="NA"),"-",AVERAGE(J46:J49))</f>
        <v>0</v>
      </c>
      <c r="L46" s="26"/>
      <c r="M46" s="26"/>
    </row>
    <row r="47" spans="1:14" ht="49.5" customHeight="1" thickTop="1" thickBot="1" x14ac:dyDescent="0.3">
      <c r="A47" s="106"/>
      <c r="B47" s="162"/>
      <c r="C47" s="103"/>
      <c r="D47" s="122"/>
      <c r="E47" s="128"/>
      <c r="F47" s="62" t="s">
        <v>126</v>
      </c>
      <c r="G47" s="54" t="s">
        <v>134</v>
      </c>
      <c r="H47" s="41" t="s">
        <v>16</v>
      </c>
      <c r="I47" s="41">
        <v>0</v>
      </c>
      <c r="J47" s="40">
        <f t="shared" si="3"/>
        <v>0</v>
      </c>
      <c r="K47" s="114"/>
      <c r="L47" s="26"/>
      <c r="M47" s="26"/>
    </row>
    <row r="48" spans="1:14" ht="97.5" customHeight="1" thickTop="1" thickBot="1" x14ac:dyDescent="0.3">
      <c r="A48" s="106"/>
      <c r="B48" s="162"/>
      <c r="C48" s="103"/>
      <c r="D48" s="122"/>
      <c r="E48" s="128"/>
      <c r="F48" s="62" t="s">
        <v>127</v>
      </c>
      <c r="G48" s="89" t="s">
        <v>134</v>
      </c>
      <c r="H48" s="41" t="s">
        <v>16</v>
      </c>
      <c r="I48" s="41">
        <v>0</v>
      </c>
      <c r="J48" s="40">
        <f t="shared" si="3"/>
        <v>0</v>
      </c>
      <c r="K48" s="114"/>
      <c r="L48" s="26"/>
      <c r="M48" s="26"/>
    </row>
    <row r="49" spans="1:13" ht="37.5" customHeight="1" thickTop="1" thickBot="1" x14ac:dyDescent="0.3">
      <c r="A49" s="107"/>
      <c r="B49" s="163"/>
      <c r="C49" s="108"/>
      <c r="D49" s="153"/>
      <c r="E49" s="166"/>
      <c r="F49" s="63" t="s">
        <v>128</v>
      </c>
      <c r="G49" s="87" t="s">
        <v>137</v>
      </c>
      <c r="H49" s="41" t="s">
        <v>16</v>
      </c>
      <c r="I49" s="41">
        <v>0</v>
      </c>
      <c r="J49" s="40">
        <f t="shared" si="3"/>
        <v>0</v>
      </c>
      <c r="K49" s="114"/>
      <c r="L49" s="26"/>
      <c r="M49" s="26"/>
    </row>
    <row r="50" spans="1:13" ht="222.75" customHeight="1" thickBot="1" x14ac:dyDescent="0.3">
      <c r="A50" s="79" t="s">
        <v>85</v>
      </c>
      <c r="B50" s="75" t="s">
        <v>47</v>
      </c>
      <c r="C50" s="58" t="s">
        <v>86</v>
      </c>
      <c r="D50" s="68" t="s">
        <v>87</v>
      </c>
      <c r="E50" s="93" t="s">
        <v>88</v>
      </c>
      <c r="F50" s="67" t="s">
        <v>129</v>
      </c>
      <c r="G50" s="89" t="s">
        <v>139</v>
      </c>
      <c r="H50" s="41" t="s">
        <v>16</v>
      </c>
      <c r="I50" s="41">
        <v>0</v>
      </c>
      <c r="J50" s="40">
        <f t="shared" si="3"/>
        <v>0</v>
      </c>
      <c r="K50" s="42">
        <f>IF((H50="NA"),"-",AVERAGE(J50:J50))</f>
        <v>0</v>
      </c>
      <c r="L50" s="26"/>
      <c r="M50" s="26"/>
    </row>
    <row r="51" spans="1:13" ht="147.75" customHeight="1" thickTop="1" thickBot="1" x14ac:dyDescent="0.3">
      <c r="A51" s="80" t="s">
        <v>89</v>
      </c>
      <c r="B51" s="76" t="s">
        <v>48</v>
      </c>
      <c r="C51" s="69" t="s">
        <v>90</v>
      </c>
      <c r="D51" s="70" t="s">
        <v>91</v>
      </c>
      <c r="E51" s="94" t="s">
        <v>92</v>
      </c>
      <c r="F51" s="69" t="s">
        <v>130</v>
      </c>
      <c r="G51" s="54" t="s">
        <v>135</v>
      </c>
      <c r="H51" s="41" t="s">
        <v>16</v>
      </c>
      <c r="I51" s="41">
        <v>0</v>
      </c>
      <c r="J51" s="40">
        <f t="shared" si="3"/>
        <v>0</v>
      </c>
      <c r="K51" s="42">
        <f>IF((H51="NA"),"-",AVERAGE(J51:J51))</f>
        <v>0</v>
      </c>
      <c r="L51" s="26"/>
      <c r="M51" s="26"/>
    </row>
    <row r="52" spans="1:13" ht="289.5" customHeight="1" thickBot="1" x14ac:dyDescent="0.3">
      <c r="A52" s="80" t="s">
        <v>93</v>
      </c>
      <c r="B52" s="76" t="s">
        <v>49</v>
      </c>
      <c r="C52" s="69" t="s">
        <v>95</v>
      </c>
      <c r="D52" s="71" t="s">
        <v>94</v>
      </c>
      <c r="E52" s="164" t="s">
        <v>96</v>
      </c>
      <c r="F52" s="69" t="s">
        <v>131</v>
      </c>
      <c r="G52" s="90" t="s">
        <v>140</v>
      </c>
      <c r="H52" s="41" t="s">
        <v>16</v>
      </c>
      <c r="I52" s="41">
        <v>0</v>
      </c>
      <c r="J52" s="40">
        <f t="shared" si="3"/>
        <v>0</v>
      </c>
      <c r="K52" s="42">
        <f>IF((H52="NA"),"-",AVERAGE(J52:J52))</f>
        <v>0</v>
      </c>
      <c r="L52" s="26"/>
      <c r="M52" s="26"/>
    </row>
  </sheetData>
  <autoFilter ref="A19:M28" xr:uid="{00000000-0009-0000-0000-000001000000}"/>
  <mergeCells count="61">
    <mergeCell ref="A14:D14"/>
    <mergeCell ref="A15:D15"/>
    <mergeCell ref="A7:D7"/>
    <mergeCell ref="A8:D8"/>
    <mergeCell ref="A9:D9"/>
    <mergeCell ref="A12:D12"/>
    <mergeCell ref="A13:D13"/>
    <mergeCell ref="A46:A49"/>
    <mergeCell ref="B46:B49"/>
    <mergeCell ref="E46:E49"/>
    <mergeCell ref="C46:C49"/>
    <mergeCell ref="D46:D49"/>
    <mergeCell ref="B41:B42"/>
    <mergeCell ref="E41:E42"/>
    <mergeCell ref="B43:B45"/>
    <mergeCell ref="E43:E45"/>
    <mergeCell ref="A41:A45"/>
    <mergeCell ref="C41:C42"/>
    <mergeCell ref="D41:D42"/>
    <mergeCell ref="C43:C45"/>
    <mergeCell ref="D43:D45"/>
    <mergeCell ref="A1:M1"/>
    <mergeCell ref="A3:E3"/>
    <mergeCell ref="A5:D5"/>
    <mergeCell ref="A6:D6"/>
    <mergeCell ref="I3:L3"/>
    <mergeCell ref="K41:K45"/>
    <mergeCell ref="K46:K49"/>
    <mergeCell ref="A10:D10"/>
    <mergeCell ref="A11:D11"/>
    <mergeCell ref="A17:D17"/>
    <mergeCell ref="B22:B23"/>
    <mergeCell ref="A18:G18"/>
    <mergeCell ref="K21:K26"/>
    <mergeCell ref="K27:K37"/>
    <mergeCell ref="D38:D40"/>
    <mergeCell ref="C24:C25"/>
    <mergeCell ref="D24:D25"/>
    <mergeCell ref="E22:E23"/>
    <mergeCell ref="B24:B25"/>
    <mergeCell ref="E24:E25"/>
    <mergeCell ref="E27:E29"/>
    <mergeCell ref="C38:C40"/>
    <mergeCell ref="B27:B29"/>
    <mergeCell ref="A38:A40"/>
    <mergeCell ref="B38:B40"/>
    <mergeCell ref="K38:K40"/>
    <mergeCell ref="B30:B35"/>
    <mergeCell ref="E30:E35"/>
    <mergeCell ref="B36:B37"/>
    <mergeCell ref="E36:E37"/>
    <mergeCell ref="C30:C35"/>
    <mergeCell ref="D30:D35"/>
    <mergeCell ref="D36:D37"/>
    <mergeCell ref="E38:E40"/>
    <mergeCell ref="C22:C23"/>
    <mergeCell ref="D22:D23"/>
    <mergeCell ref="A21:A25"/>
    <mergeCell ref="C27:C29"/>
    <mergeCell ref="D27:D29"/>
    <mergeCell ref="A27:A37"/>
  </mergeCells>
  <conditionalFormatting sqref="L20:M22 L24:M34">
    <cfRule type="expression" dxfId="4" priority="9">
      <formula>G20="YES"</formula>
    </cfRule>
  </conditionalFormatting>
  <conditionalFormatting sqref="M23">
    <cfRule type="expression" dxfId="3" priority="8">
      <formula>H23="YES"</formula>
    </cfRule>
  </conditionalFormatting>
  <conditionalFormatting sqref="L23">
    <cfRule type="expression" dxfId="2" priority="6">
      <formula>G23="YES"</formula>
    </cfRule>
  </conditionalFormatting>
  <conditionalFormatting sqref="L35:M35 L37:M37 L39:M39 L41:M41 L43:M43 L45:M45 L47:M47 L49:M49 L51:M51">
    <cfRule type="expression" dxfId="1" priority="2">
      <formula>G35="YES"</formula>
    </cfRule>
  </conditionalFormatting>
  <conditionalFormatting sqref="L36:M36 L38:M38 L40:M40 L42:M42 L44:M44 L46:M46 L48:M48 L50:M50 L52:M52">
    <cfRule type="expression" dxfId="0" priority="1">
      <formula>G36="YES"</formula>
    </cfRule>
  </conditionalFormatting>
  <pageMargins left="0.31496062992125984" right="0.31496062992125984" top="0.35433070866141736" bottom="0.35433070866141736" header="0.31496062992125984" footer="0.31496062992125984"/>
  <pageSetup paperSize="9" scale="50" fitToHeight="0" orientation="landscape" r:id="rId1"/>
  <headerFooter>
    <oddFooter>&amp;R&amp;P&amp;L&amp;1#&amp;"Calibri"&amp;10&amp;K000000TOTAL Classification: Restricted Distribution TOTAL - All rights reserved</oddFooter>
  </headerFooter>
  <rowBreaks count="1" manualBreakCount="1">
    <brk id="23" max="12" man="1"/>
  </rowBreaks>
  <ignoredErrors>
    <ignoredError sqref="A6"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D8776B-263F-4515-9E22-91F987C5E900}">
          <x14:formula1>
            <xm:f>Feuil2!$A$3:$A$5</xm:f>
          </x14:formula1>
          <xm:sqref>H20:H52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1F6-6978-4935-8150-0D7396A80836}">
  <dimension ref="A3:A5"/>
  <sheetViews>
    <sheetView workbookViewId="0">
      <selection activeCell="A5" sqref="A5"/>
    </sheetView>
  </sheetViews>
  <sheetFormatPr baseColWidth="10" defaultRowHeight="15" x14ac:dyDescent="0.25"/>
  <sheetData>
    <row r="3" spans="1:1" x14ac:dyDescent="0.25">
      <c r="A3" t="s">
        <v>15</v>
      </c>
    </row>
    <row r="4" spans="1:1" x14ac:dyDescent="0.25">
      <c r="A4" t="s">
        <v>16</v>
      </c>
    </row>
    <row r="5" spans="1:1" x14ac:dyDescent="0.25">
      <c r="A5" t="s">
        <v>31</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CR-GR-HSE-422</vt:lpstr>
      <vt:lpstr>Feuil2</vt:lpstr>
      <vt:lpstr>'CR-GR-HSE-422'!Zone_d_impression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alexandra.papillon@total.com</dc:creator>
  <cp:keywords/>
  <dc:description/>
  <cp:lastModifiedBy>Aurelie SALA</cp:lastModifiedBy>
  <cp:revision/>
  <cp:lastPrinted>2020-06-16T12:26:49Z</cp:lastPrinted>
  <dcterms:created xsi:type="dcterms:W3CDTF">2018-06-26T06:40:28Z</dcterms:created>
  <dcterms:modified xsi:type="dcterms:W3CDTF">2020-11-06T10:22:28Z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