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hidePivotFieldList="1"/>
  <mc:AlternateContent xmlns:mc="http://schemas.openxmlformats.org/markup-compatibility/2006">
    <mc:Choice Requires="x15">
      <x15ac:absPath xmlns:x15ac="http://schemas.microsoft.com/office/spreadsheetml/2010/11/ac" url="C:\Local\Coordinateur HSEEE\2023\CR\CR 420\"/>
    </mc:Choice>
  </mc:AlternateContent>
  <xr:revisionPtr revIDLastSave="0" documentId="13_ncr:1_{FBB7215B-81AA-4ADE-966D-3AF2A32003E9}" xr6:coauthVersionLast="47" xr6:coauthVersionMax="47" xr10:uidLastSave="{00000000-0000-0000-0000-000000000000}"/>
  <bookViews>
    <workbookView xWindow="-120" yWindow="-120" windowWidth="29040" windowHeight="15840" tabRatio="768" firstSheet="1" activeTab="1" xr2:uid="{00000000-000D-0000-FFFF-FFFF00000000}"/>
  </bookViews>
  <sheets>
    <sheet name="Feuil1" sheetId="8" state="hidden" r:id="rId1"/>
    <sheet name="CR" sheetId="1" r:id="rId2"/>
    <sheet name="Feuil2" sheetId="9" state="hidden" r:id="rId3"/>
  </sheets>
  <definedNames>
    <definedName name="_xlnm._FilterDatabase" localSheetId="1" hidden="1">CR!$A$2:$M$2</definedName>
    <definedName name="_xlnm.Print_Area" localSheetId="1">CR!$A$1:$M$36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6" i="1" l="1"/>
  <c r="K31" i="1"/>
  <c r="K30" i="1"/>
  <c r="K29" i="1"/>
  <c r="K28" i="1"/>
  <c r="K26" i="1"/>
  <c r="K25" i="1"/>
  <c r="K23" i="1"/>
  <c r="K22" i="1"/>
  <c r="K19" i="1"/>
  <c r="J20" i="1"/>
  <c r="J21" i="1"/>
  <c r="K18" i="1"/>
  <c r="K15" i="1"/>
  <c r="K8" i="1"/>
  <c r="J3" i="1" l="1"/>
  <c r="J5" i="1"/>
  <c r="J6" i="1"/>
  <c r="J7" i="1"/>
  <c r="J8" i="1"/>
  <c r="J9" i="1"/>
  <c r="J10" i="1"/>
  <c r="J11" i="1"/>
  <c r="J12" i="1"/>
  <c r="J13" i="1"/>
  <c r="K13" i="1" s="1"/>
  <c r="J14" i="1"/>
  <c r="J15" i="1"/>
  <c r="J16" i="1"/>
  <c r="J17" i="1"/>
  <c r="J18" i="1"/>
  <c r="J19" i="1"/>
  <c r="K5" i="1" l="1"/>
  <c r="K10" i="1"/>
  <c r="K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tc={49BED2E6-27E7-4A6E-942F-12CAC7675220}</author>
  </authors>
  <commentList>
    <comment ref="J2" authorId="0" shapeId="0" xr:uid="{00000000-0006-0000-0100-000001000000}">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Ne pas modifier le contenu de la case</t>
      </text>
    </comment>
  </commentList>
</comments>
</file>

<file path=xl/sharedStrings.xml><?xml version="1.0" encoding="utf-8"?>
<sst xmlns="http://schemas.openxmlformats.org/spreadsheetml/2006/main" count="206" uniqueCount="155">
  <si>
    <t>Section</t>
  </si>
  <si>
    <t>Sub Section</t>
  </si>
  <si>
    <t>Maestro Expectations</t>
  </si>
  <si>
    <t>% of Conformity</t>
  </si>
  <si>
    <t>3.2 Preparation</t>
  </si>
  <si>
    <t>3.2.1 HSE qualification of contractors</t>
  </si>
  <si>
    <t>Expectations 05.01; 05.02; 05.03</t>
  </si>
  <si>
    <t>3.2.2 Tracking and updating of contractors’ HSE qualification</t>
  </si>
  <si>
    <t>Expectations 05.01; 05.02</t>
  </si>
  <si>
    <t>3.2.3 HSE competency of the Technical Representative</t>
  </si>
  <si>
    <t>Expectation 05.01</t>
  </si>
  <si>
    <t>3.2.4 Preliminary assessment of HSE risks</t>
  </si>
  <si>
    <t>Expectation 05.03</t>
  </si>
  <si>
    <t>3.2.5 HSE contractual mode</t>
  </si>
  <si>
    <t>YES</t>
  </si>
  <si>
    <t>NO</t>
  </si>
  <si>
    <t>% of compliance</t>
  </si>
  <si>
    <t>Section Description</t>
  </si>
  <si>
    <t>Sub Section description</t>
  </si>
  <si>
    <t>Requirements</t>
  </si>
  <si>
    <t>Do you have…?</t>
  </si>
  <si>
    <t>% of compliance per requirement</t>
  </si>
  <si>
    <t>Formal procedure number of the affiliate, if any</t>
  </si>
  <si>
    <t>Action Plan (if not compliant)</t>
  </si>
  <si>
    <t>Zone Requirements or Guiding document or recommendation</t>
  </si>
  <si>
    <t>NA</t>
  </si>
  <si>
    <t>Compliance status</t>
  </si>
  <si>
    <r>
      <t>% of compliance</t>
    </r>
    <r>
      <rPr>
        <b/>
        <sz val="12"/>
        <color rgb="FFFF0000"/>
        <rFont val="Calibri"/>
        <family val="2"/>
        <scheme val="minor"/>
      </rPr>
      <t xml:space="preserve"> (X% if YES, 0% if NO,-if NA)</t>
    </r>
  </si>
  <si>
    <r>
      <rPr>
        <b/>
        <sz val="18"/>
        <rFont val="Calibri"/>
        <family val="2"/>
        <scheme val="minor"/>
      </rPr>
      <t xml:space="preserve">Exigences pour les opérations de levage 
 </t>
    </r>
    <r>
      <rPr>
        <b/>
        <sz val="14"/>
        <rFont val="Calibri"/>
        <family val="2"/>
        <scheme val="minor"/>
      </rPr>
      <t>CR-GR-HSE-420</t>
    </r>
  </si>
  <si>
    <t>3.1 Gestion des opérations de levage</t>
  </si>
  <si>
    <t xml:space="preserve">Une procédure de gestion des opérations de levage fondée sur les exigences de la présente règle est 
établie et mise en œuvre par chaque entité ou filiale. </t>
  </si>
  <si>
    <t>(Attente 04.01)</t>
  </si>
  <si>
    <t xml:space="preserve">3.1.1 </t>
  </si>
  <si>
    <t>procédure de gestion des opérations de levage</t>
  </si>
  <si>
    <t>La  procédure de gestion des opérations de levage est elle fondée sur les exigences de la présente règle?</t>
  </si>
  <si>
    <t>La procédure est elle mise en œuvre par chaque entité  ou filiale?</t>
  </si>
  <si>
    <t>Les différents points, a minima, couverts par cette procédure sont listés dans le document GS-GR-HSE-464
« Exigences HSE pour les opérations de levage » et en particulier :
- la prise en compte de la règlementation du pays dans lequel l’entité ou filiale opère ;
- la liste des organismes agréés de certification acceptés par l’entité ou filiale ;
- la définition des rôles et attributions des différents acteurs impliqués, au sein de l’entité ou filiale, dans la 
préparation et l’exécution de ces opérations, en accord avec la norme ISO 12480-1 (voir Annexe 2) ;
- les cas pour lesquels une opération de levage ne nécessite pas de permis de travail en accord avec les 
exigences de la CR-GR-HSE-402 Processus de permis de travail ;
- la catégorisation des opérations de levage ainsi que la surveillance requise à minima par l’entité ou filiale ;</t>
  </si>
  <si>
    <t xml:space="preserve">3.1.2 </t>
  </si>
  <si>
    <t>catégorisation et gestion des opérations de levage</t>
  </si>
  <si>
    <t>(Attentes 03.01, 03.04, 03.05, 04.10)}</t>
  </si>
  <si>
    <t>Toute opération de levage est catégorisée selon son niveau de criticité en utilisant les critères définis en 
Annexe 3 et gérée (organisation, documentation, surveillance) dans le respect des exigences de cette règle 
et selon un mode de gestion décrit dans l’Annexe 4 : 
▪ catégorie 1 : levage simple ;
▪ catégorie 2 : levage standard ;
▪ catégorie 3 : levage critique.</t>
  </si>
  <si>
    <t>La catégorisation est basée sur la difficulté technique de l’opération, sa criticité.
Le caractère répétitif ou récurrent d’une opération de levage ne rentre pas en compte pour sa catégorisation 
et ne permet en aucun cas de la classer dans une catégorie inférieure.
Le diagramme de gestion des opérations de levage, en Annexe 4, ne s’applique pas aux opérations de 
manutention avec un chariot élévateur lorsque celles-ci sont réalisées dans des conditions normales 
d’utilisation de cet appareil (Annexe 3, affirmation 47 des critères de catégorisation des opérations de levage).
La check-list de catégorisation, donnée en Annexe 3, doit être définie dans la procédure de gestion des 
opérations de levage de l’entité ou filiale. Les critères non pertinents pour chaque entité ou filiale pourront être 
supprimés.</t>
  </si>
  <si>
    <t>les  opérations de levage sont elles catégorisées selon leurs niveaux de criticité en utilisant les critères définis en 
Annexe 3 ?</t>
  </si>
  <si>
    <t>Les opérations de levage sont elles gérées  dans le respect des exigences de la régle selon un mode de gestion ?</t>
  </si>
  <si>
    <t>3.2 Organisation</t>
  </si>
  <si>
    <t xml:space="preserve"> 3.2.1</t>
  </si>
  <si>
    <t>personne compétente pour les opérations de levage</t>
  </si>
  <si>
    <t>(Attente 01.04)}</t>
  </si>
  <si>
    <t>Une ou plusieurs personnes compétentes pour la planification des opérations de levage, pour la validation 
des dossiers de levage ainsi que pour la surveillance des opérations de levage sont désignées par l’entité 
ou filiale.
Leur rôle et leurs attributions en fonction du niveau de compétence sont définis en Annexe 2.</t>
  </si>
  <si>
    <t>Quatre niveaux de compétence sont définis dans l’Annexe 2 :
• Niveau 1 : Base ; Niveau 2 : Pratique ; Niveau 3 : Maîtrise ; Niveau 4 : Référent.
Les niveaux 1 et 2 sont assurés par du personnel de l’entité ou filiale ayant suivi les formations délivrées en 
interne, ou par du personnel d’une entreprise extérieure ayant les compétences requises.
Les niveaux 3 sont assurés par des personnes pouvant faire partie du personnel de l’entité ou filiale et qui 
sont nommées par le comité directeur de celle-ci, ou venant d’une autre entité ou filiale de la Compagnie ou 
d’une tierce partie.
Les niveaux 4 sont assurés par des personnes statutaires du Support Technique de la Compagnie.
En fonction de la charge de travail ou de l’étendue des sites, plusieurs personnes compétentes de niveau 1, 
2 ou 3 peuvent être nécessaires. Suivant la dimension des installations et leur proximité géographique, une 
mutualisation des personnes compétentes peut être envisagée.</t>
  </si>
  <si>
    <t>Les personnes compétentes pour la planification des opérations de levage, pour la validation 
des dossiers de levage ainsi que pour la surveillance des opérations de levage sont sont elles designées  par l’entité 
ou filiale ?</t>
  </si>
  <si>
    <t>3.2.2</t>
  </si>
  <si>
    <t>compétences et formation</t>
  </si>
  <si>
    <t>(Attentes 06.01, 06.02))</t>
  </si>
  <si>
    <t>Toute personne impliquée (planificateur / préparateur, opérateur d’appareil de levage, élingueur, monteur_x0002_levageur, chef de manœuvre, personne en charge / chef de chantier levage, etc.) dans la préparation et
l’exécution d’une opération de levage :
▪ est formée en adéquation avec ses rôles et attributions (voir Annexe 2) ;
▪ est titulaire des autorisations requises.</t>
  </si>
  <si>
    <t>Seules les personnes formées, qui possèdent les compétences appropriées et qui ont été nommées pour cela 
peuvent participer à la planification, à l’organisation, à la supervision et à la mise en œuvre des opérations de 
levage.
L’entité ou filiale enregistre et archive les certificats de capacité et de formation de son personnel, incluant le 
recyclage quand applicable. Elle s’assure que les entreprises extérieures font de même pour leurs personnels.
La norme ISO 15513 précise les compétences requises pour les conducteurs de grues, les élingueurs, les 
signaleurs et les contrôleurs lors de l’utilisation d’appareils de levage à charge suspendue.
La norme ISO 9926-1 précise la formation (contenu) des conducteurs de grues.
La norme ISO 23853 précise la formation (contenu) des élingueurs et signaleurs.</t>
  </si>
  <si>
    <t>3.3 Gestion des équipements de levage</t>
  </si>
  <si>
    <t xml:space="preserve">3.3.1 </t>
  </si>
  <si>
    <t>certification des équipements de levage</t>
  </si>
  <si>
    <t>(Attentes 04.03, 05.08)}</t>
  </si>
  <si>
    <t>Tout recours à un équipement de levage suppose que ce dernier ait été conçu, fabriqué, certifié, en accord 
avec des normes internationales ou locales validées par le Support Technique de la Compagnie, et ait été 
soumis à une vérification générale périodique par un organisme de contrôle reconnu dans le pays où l’entité 
ou filiale opère, et approuvé par elle.
Le certificat de conformité et / ou le certificat de test d’épreuve initiale avec surcharge (si réalisé) de 
l’équipement de levage est disponible à la demande sur le lieu de réalisation de l’opération de levage.</t>
  </si>
  <si>
    <t>Les spécifications de sécurité minimales (boutons d’arrêt d’urgence, extincteur, etc.) pour les appareils de 
levage sont définies dans la GS-GR-HSE-464.</t>
  </si>
  <si>
    <t>Tout les  équipements de levage utilisés sont ils  conçu, fabriqué, certifié, en accord 
avec des normes internationales ou locales et validées par le Support Technique de la Compagnie ?</t>
  </si>
  <si>
    <t xml:space="preserve">
Les équipement sont ils soumis à une vérification générale périodique par un organisme de contrôle reconnu  et approuvé par la filile?</t>
  </si>
  <si>
    <t>Le certificat de conformité et / ou le certificat de test d’épreuve initiale avec surcharge (si réalisé) sont ils
 disponible à la demande sur le lieu de réalisation de l’opération de levage ?</t>
  </si>
  <si>
    <t>3.3.2</t>
  </si>
  <si>
    <t>registre des équipements de levage</t>
  </si>
  <si>
    <t>Chaque entité ou filiale établit et tient à jour un registre des équipements de levage lui appartenant ou en 
location longue durée.
Sont enregistrés, a minima :
▪ le nom du fabricant, la description, le type et le modèle ;
▪ le numéro de série ou un numéro unique d’identification ;
▪ la date de fabrication et la date de 1ère mise en service ;
▪ les dates de chaque test en charge et test avec charge d’épreuve ;
▪ les dates des vérifications générales périodiques et des examens détaillés (avec le nom de 
l’inspecteur ou examinateur).</t>
  </si>
  <si>
    <t>Des précisions sont données dans le document GS-GR-HSE-464.</t>
  </si>
  <si>
    <r>
      <t xml:space="preserve">Le registre indique t il au minimum:
</t>
    </r>
    <r>
      <rPr>
        <sz val="12"/>
        <rFont val="Calibri"/>
        <family val="2"/>
        <scheme val="minor"/>
      </rPr>
      <t>▪ le nom du fabricant, la description, le type et le modèle ;
▪ le numéro de série ou un numéro unique d’identification ;
▪ la date de fabrication et la date de 1ère mise en service ;
▪ les dates de chaque test en charge et test avec charge d’épreuve ;
▪ les dates des vérifications générales périodiques et des examens détaillés (avec le nom de 
l’inspecteur ou examinateur).</t>
    </r>
  </si>
  <si>
    <t xml:space="preserve">3.3.3 </t>
  </si>
  <si>
    <t>programme de maintenance des appareils de levage</t>
  </si>
  <si>
    <t>(Attentes 04.03, 05.08)</t>
  </si>
  <si>
    <t>Un programme de maintenance préventive, curative et conditionnelle des appareils de levage appartenant à l’entité ou filiale est mis en œuvre. Il prend en compte les recommandations des constructeurs et est adapté aux conditions d’utilisation (fréquence et types de levage, etc.) et à l’ancienneté de l’appareil. Les détails et l’historique des interventions de maintenance sont consignés dans un registre d’inspection et de maintenance établi et tenu à jour par chaque entité ou filiale. Ce registre est consultable sur demande.</t>
  </si>
  <si>
    <t>Le registre d’inspection et de maintenance contient : ▪ la date, le type et les constats des inspections ; ▪ la liste des défauts et actions correctives avec date d’achèvement ; ▪ ainsi qu’en cas d’intervention de maintenance : - les remplacements, les réparations et les modifications de composants de l’appareil de levage ; - les dates de toutes les réparations majeures qui peuvent affecter la structure primaire ; - le paramétrage des systèmes de sécurité. Lorsque la maintenance des équipements de levage appartenant à l’entité ou filiale est effectuée par une entreprise extérieure, les agents de maintenance, en accord avec l’exigence 3.5.1 de la règle CR-GR-HSE_x0002_501, sont formés et compétents sur le type d’équipement de levage dont ils ont la charge.</t>
  </si>
  <si>
    <t>Le programme de maintenance prend t il  en compte les recommandations des constructeurs et est il  adapté aux conditions d’utilisation?
.</t>
  </si>
  <si>
    <t>3.3.4</t>
  </si>
  <si>
    <t>rapport de vérification générale périodique</t>
  </si>
  <si>
    <t>Un rapport de vérification générale périodique en cours de validité est disponible sur le lieu d’exécution de 
l’opération de levage, pour tout équipement de levage utilisé appartenant ou non à l’entité ou filiale.</t>
  </si>
  <si>
    <t xml:space="preserve"> 3.3.5</t>
  </si>
  <si>
    <t>inspection visuelle avant utilisation</t>
  </si>
  <si>
    <t>Tout équipement de levage est inspecté visuellement par l’opérateur de l’appareil de levage ou l’utilisateur 
de l’accessoire de levage, avant chaque utilisation.</t>
  </si>
  <si>
    <t>Cette inspection visuelle avant utilisation est une vérification pré-opérationnelle de sécurité dont l’objectif est 
de vérifier le bon fonctionnement de tous les mécanismes critiques et des dispositifs de sécurité, et d’assurer
que tous les défauts avérés ou potentiels sont dûment reportés.
Cette inspection visuelle peut être complétée par un test fonctionnel avant l’opération de levage.
L’inspection visuelle avant utilisation d’un appareil de levage non portatif est effectuée à chaque prise de 
service ou après changement d’opérateur en remplissant une checklist (Une checklist d’inspection visuelle 
journalière d’un chariot élévateur est donnée en Annexe 5 du GM-GR-HSE-460. Toute déviation/observation 
est notée dans le carnet de bord de l’appareil et communiquée au département en charge de sa maintenance, 
et le cas échéant l’appareil est consigné et son utilisation interdite.</t>
  </si>
  <si>
    <t>3.3.6</t>
  </si>
  <si>
    <t xml:space="preserve"> carnet de bord des appareils de levage</t>
  </si>
  <si>
    <t>Tout appareil de levage non portatif appartenant à l’entité ou filiale, ou en location longue durée possède 
un carnet de bord dans lequel sont inscrites, dans l’ordre chronologique, toutes les informations relatives 
aux inspections, aux essais, à l’entretien et aux réparations de l’appareil.
Les activités des grues offshores, appartenant à l’entité ou filiale, sont enregistrées dans ce carnet de bord 
dans une section spécifique mentionnant a minima :
▪ la date ;
▪ le nombre de levages effectués ;
▪ la masse et la portée.</t>
  </si>
  <si>
    <t xml:space="preserve">Figure t il dans le carnet de bord pour tout appareil de levage non portatif appartenant à l’entité ou filiale, ou en location longue durée possède 
  toutes les informations relatives 
aux inspections, aux essais, à l’entretien et aux réparations de l’appareil.
</t>
  </si>
  <si>
    <t>Les activités des grues offshores, figure t elles  dans ce carnet de bord 
dans une section spécifique ? mentionnant a minima :
▪ la date ;
▪ le nombre de levages effectués ;
▪ la masse et la portée.</t>
  </si>
  <si>
    <t>3.3.7</t>
  </si>
  <si>
    <t xml:space="preserve"> levage de personnel</t>
  </si>
  <si>
    <t>(Attente 03.04)}</t>
  </si>
  <si>
    <t>Le levage de personnel est exclusivement réalisé avec des équipements spécifiquement conçus et certifiés
pour cet usage (Plateforme Elévatrice Mobile de Personnel (PEMP), ascenseur de chantier, nacelle 
suspendue, etc.).</t>
  </si>
  <si>
    <t>A terre (onshore), le levage de personnel à l’aide d’un panier suspendu n’est autorisé qu’en situation d’urgence 
ou lorsque qu’aucun autre moyen ne peut être mis en œuvre.</t>
  </si>
  <si>
    <t>3.4 Planification et préparation de l’opération de levage</t>
  </si>
  <si>
    <t xml:space="preserve"> 3.4.1</t>
  </si>
  <si>
    <t xml:space="preserve"> analyse de risques</t>
  </si>
  <si>
    <t>(Attentes 03.01, 03.04)}</t>
  </si>
  <si>
    <t>Une analyse de risques est réalisée avant toute opération de levage.
Le niveau de détail de l’analyse de risques est fonction de la catégorie (1, 2 et 3) de l’opération de levage.</t>
  </si>
  <si>
    <t>A minima, les aspects suivants sont considérés :
▪ les types et caractéristiques des équipements de levage ;
▪ les caractéristiques physiques et l’état de la charge à lever ;
▪ les conditions d’utilisation (avec ou sans stabilisateurs, statiques ou dynamiques, etc.) ;
▪ l’environnement physique (conditions des sols, pression maximale admissible, présence de VRD
(Voiries et Réseaux Divers), présence d’obstacles de grande hauteur, présence de lignes électriques, 
installations en production, etc.) ;
▪ les risques d’interférences entre plusieurs appareils de levage si applicable ;
▪ le personnel impliqué ainsi que leurs compétences et expérience ;
▪ les critères météorologiques limitatifs ;
▪ les moyens de communication disponibles ;
▪ les procédures et plans applicables en cas d’urgence.Pour les opérations de levage de catégorie 1, une analyse de risques générique peut être utilisée. Cette 
analyse générique doit être revue à minima tous les ans.
Pour les opérations de levage de catégorie 2, une analyse de risques spécifique doit être réalisée. Toutefois 
une analyse de risques existante pourra être utilisée après vérification qu’elle est toujours valide ou qu’elle a 
été modifiée et revue.
Pour chaque opération de levage de catégorie 3, une évaluation des risques spécifique doit être réalisée.</t>
  </si>
  <si>
    <t>Réalisez vous une analyse de risques  avant toute opération de levage?</t>
  </si>
  <si>
    <t xml:space="preserve">3.4.2 </t>
  </si>
  <si>
    <t>dossier de levage</t>
  </si>
  <si>
    <t>(Attente 04.01)}</t>
  </si>
  <si>
    <t>Ce dossier de levage n’est pas exigé pour les opérations de manutention mécanique constituant des 
opérations de levage de catégorie 1 au sens de cette règle.
Le contenu et le niveau de détails du dossier de levage sont fonction de la catégorie de l’opération comme 
indiqué dans le document GS-GR-HSE-464.
Dans le cas d'opérations de levage de catégorie 1 (simple), un dossier de levage simplifié et générique peut 
être utilisé après vérification de la conformité de l'environnement, des conditions météorologiques et des 
caractéristiques de l'opération de levage.
Pour les opérations de levage de catégorie 2 (standard) à caractère récurrent ou répétitif, un dossier de levage
existant peut être utilisé dans les mêmes conditions que pour les levages de catégorie 1.
Pour les opérations de levage de catégorie 3 (critique), un dossier de levage spécifique est réalisé pour chaque 
opération sauf pour celles réalisées en grande série pendant une même campagne. Le dossier de levage doit 
prendre en compte tous les levages de la série. Pour ces opérations le dossier de levage réalisé pour la 1ère
opération de la série peut être utilisé pour les autres dans la mesure où le dossier reste inchangé et qu’aucun 
des paramètres (environnement, météo, moyens mis en œuvre, caractéristiques de la charge, procédure, etc.) 
n’est modifié.</t>
  </si>
  <si>
    <t>Un dossier de levage est préparé pour toute opération de levage d’une charge suspendue quelle que soit 
sa catégorie.</t>
  </si>
  <si>
    <t>Avez-vous préparé un dossier de levage  pour toute opération de levage d’une charge suspendue quelle que soit 
sa catégorie?</t>
  </si>
  <si>
    <t>3.4.3</t>
  </si>
  <si>
    <t>(Attentes 04.01, 04.10)}</t>
  </si>
  <si>
    <t>revue et validation technique du dossier de levage</t>
  </si>
  <si>
    <t>Pour les opérations de levage de catégorie 3 réalisées en grande série pendant une même campagne, le 
dossier de levage, s’il prend en compte tous les levages de la série, n’a pas à être revalidé pour chaque 
opération dans la mesure où aucun paramètre n’est modifié.
L’Annexe 3 définit le niveau de compétence requis pour la validation technique d’une opération de levage en 
fonction de sa catégorie et de ses caractéristiques.Le Support Technique de la Compagnie (personne compétente pour les opérations de levage de niveau 4) 
peut être consulté sur le dossier de levage en cas de besoin, quelle que soit la criticité du levage, pour revue 
ou validation.</t>
  </si>
  <si>
    <t>Pour toute opération de levage, quelle que soit sa catégorie, le dossier de levage est validé par la personne 
en charge.
Pour toute opération de catégorie 3, le dossier de levage est, en plus, validé techniquement par une 
personne compétente pour les opérations de levage à cet effet, employée par la Compagnie ou contractée 
à cette fin.</t>
  </si>
  <si>
    <t xml:space="preserve">Pour toute opération de levage, quelle que soit sa catégorie, le dossier de levage est il validé par la personne 
en charge du dossier ?
</t>
  </si>
  <si>
    <t>Faites vous valider techniquement  pour les opérations de catégorie 3, le dossier de levage par une 
personne compétente pour les opérations de levage à cet effet, employée par la Compagnie ou contractée 
à cette fin?</t>
  </si>
  <si>
    <t>3.4.4</t>
  </si>
  <si>
    <t>autorisation des opérations de levage de catégorie 3 au-dessus
d’installations actives ou à proximité de lignes électriques</t>
  </si>
  <si>
    <t>Au sens de cette exigence :
- au-dessus d’installations actives, signifie toute configuration avec un risque de chute ou d’entrer en 
collision de la charge et/ou de l’équipement de levage sur/avec ces dites installations ;
- à proximité de lignes électriques, signifie toute configuration avec une distance minimale de sécurité 
de 3 m si la tension est &lt;50 kV et de 5 m si elle est ≥50kV entre la ligne électrique et toute partie de 
la grue, des câbles, des apparaux de levage ou de la charge levée.</t>
  </si>
  <si>
    <t>Les opérations de levage de catégorie 3 au-dessus d’installations actives ou à proximité de lignes 
électriques, accompagnées de l’analyse de risque et du dossier de levage, sont soumises à autorisation 
formelle du responsable des opérations (exploitation) du site.</t>
  </si>
  <si>
    <t>3.5 Exécution de l’opération de levage</t>
  </si>
  <si>
    <t>3.5.1</t>
  </si>
  <si>
    <t>surveillance des opérations de levage</t>
  </si>
  <si>
    <t>Les levages de catégories 1 ou 2 (simple ou standard) font l’objet d’une surveillance, à la demande de l’autorité 
approbatrice, par la personne compétente à cet effet (a minima de niveau 1) de l’entité ou filiale pour s'assurer 
que tous les intervenants adhèrent au dossier de levage et n'adoptent pas de mauvaises pratiques ou des 
pratiques non approuvées.
Les préconisations en termes de surveillance des opérations de levage spécifiques à l’entité ou filiale, ainsi 
que les modalités d’application, doivent être définies dans la procédure de gestion des opérations de levage 
de l’entité ou filiale.</t>
  </si>
  <si>
    <t>Les opérations de levage de catégorie 3 font l'objet d'une surveillance par une personne compétente pour 
les opérations de levage à cet effet, extérieure à l’équipe de levage, sur le lieu d'exécution.</t>
  </si>
  <si>
    <t>Les opérations de levage de catégorie 3 font elles l'objet d'une surveillance par une personne compétente ?</t>
  </si>
  <si>
    <t>3.5.2</t>
  </si>
  <si>
    <t xml:space="preserve"> contrôle final avant le début de toute opération de levage d’une 
charge suspendue - Safe To Lift</t>
  </si>
  <si>
    <t>Une check-list spécifiant les points de contrôle préconisés est donnée pour exemple en Annexe 5. Tout autre 
format est possible dans la mesure où les 15 points à contrôler sont repris a minima.
Cette liste de contrôles opérationnels doit faire partie de la procédure de gestion des opérations de levage de 
l’entité ou filiale.Une check-list pour la vérification de l’adéquation de l’appareil de levage et des accessoires de levage est 
donnée dans le document GS-GR-HSE-464 en Annexe 2.</t>
  </si>
  <si>
    <t>Une liste de contrôles opérationnels est complétée avant le début de tout levage d’une charge suspendue
avec une grue ou tout autre appareil de levage.</t>
  </si>
  <si>
    <t>Rédigez vous une liste de contrôles opérationnels  avant le début de tout levage ?</t>
  </si>
  <si>
    <t xml:space="preserve"> 3.5.3</t>
  </si>
  <si>
    <t>L’accès à la zone de levage et à l’appareil de levage est restreint et contrôlé de façon appropriée et/ou 
balisé.</t>
  </si>
  <si>
    <t xml:space="preserve"> restriction d’accès</t>
  </si>
  <si>
    <t>Avez-vous restreint l’accès à la zone de levage et à l’appareil de levage?</t>
  </si>
  <si>
    <t>contrôlez vous  de façon appropriée et/ou 
balisez vous la zone d'accès à l'appareil de levage ?</t>
  </si>
  <si>
    <t>3.5.4</t>
  </si>
  <si>
    <t>maîtrise des mouvements de la charge</t>
  </si>
  <si>
    <t>Les mouvements de la charge levée sont maîtrisés durant toute l’opération de levage.
Le contrôle des mouvements de la charge levée et son guidage (au décollage et à la dépose) ne sont pas 
effectués à la main. Des dispositifs spécifiques (câbles de retenue, cordes de guidage, gaffes, etc.) sont 
mis en œuvre à cet effet. Leur utilisation doit faire l'objet d'une évaluation préalable des risques.</t>
  </si>
  <si>
    <t xml:space="preserve">Interdisez vous le guidage de la charge à la main?. </t>
  </si>
  <si>
    <t>Les  dispositifs spécifiques (câbles de retenue, cordes de guidage, gaffes, etc.)
font ils  l'objet d'une évaluation préalable des risques.</t>
  </si>
  <si>
    <t xml:space="preserve"> 3.5.5</t>
  </si>
  <si>
    <t>débriefing après l’opération de levage</t>
  </si>
  <si>
    <t>(Attente 08.04)</t>
  </si>
  <si>
    <t>La personne compétente de niveau 4 (Support Technique de la Compagnie) ayant validé et surveillé le levage
de catégorie 3 doit être invitée au débrief et destinataire du compte-rendu de réunion.
Le dossier de levage et ses documents associés sont mis à jour en accord avec les conclusions de ce débrief 
si nécessaire.</t>
  </si>
  <si>
    <r>
      <t>Les détails et l’historique mis  à jour au quotidien   dans un registre d’inspection et 
de maintenance de maintenance e</t>
    </r>
    <r>
      <rPr>
        <sz val="11"/>
        <rFont val="Calibri"/>
        <family val="2"/>
        <scheme val="minor"/>
      </rPr>
      <t>st il consigné</t>
    </r>
    <r>
      <rPr>
        <sz val="11"/>
        <color theme="1"/>
        <rFont val="Calibri"/>
        <family val="2"/>
        <scheme val="minor"/>
      </rPr>
      <t xml:space="preserve"> et disponible sur demande ? </t>
    </r>
  </si>
  <si>
    <t xml:space="preserve">Toutes les  personnes impliquées dans la préparation et
l’exécution d’une opération de levage sont elles  formées en adéquation avec leurs rôles et attributions 
</t>
  </si>
  <si>
    <t xml:space="preserve">Toutes les  personnes impliquées dans la préparation et
l’exécution d’une opération de levage sont elles titulaires des autorisations requises?
</t>
  </si>
  <si>
    <r>
      <rPr>
        <sz val="12"/>
        <rFont val="Calibri"/>
        <family val="2"/>
        <scheme val="minor"/>
      </rPr>
      <t>Avez vous</t>
    </r>
    <r>
      <rPr>
        <sz val="12"/>
        <color rgb="FFFF0000"/>
        <rFont val="Calibri"/>
        <family val="2"/>
        <scheme val="minor"/>
      </rPr>
      <t xml:space="preserve"> </t>
    </r>
    <r>
      <rPr>
        <sz val="12"/>
        <color theme="1"/>
        <rFont val="Calibri"/>
        <family val="2"/>
        <scheme val="minor"/>
      </rPr>
      <t>un programme de maintenance préventive, curative et conditionnelle des appareils de levage ?</t>
    </r>
  </si>
  <si>
    <r>
      <rPr>
        <sz val="11"/>
        <rFont val="Calibri"/>
        <family val="2"/>
        <scheme val="minor"/>
      </rPr>
      <t>Y a t'il</t>
    </r>
    <r>
      <rPr>
        <sz val="11"/>
        <color theme="1"/>
        <rFont val="Calibri"/>
        <family val="2"/>
        <scheme val="minor"/>
      </rPr>
      <t xml:space="preserve"> un rapport de vérification générale périodique en cours de validité est disponible sur le lieu d’exécution ? </t>
    </r>
  </si>
  <si>
    <r>
      <t xml:space="preserve"> l’opérateur  ou l’utilisateur 
</t>
    </r>
    <r>
      <rPr>
        <sz val="11"/>
        <rFont val="Calibri"/>
        <family val="2"/>
        <scheme val="minor"/>
      </rPr>
      <t>inspecte il</t>
    </r>
    <r>
      <rPr>
        <sz val="11"/>
        <color rgb="FFFF0000"/>
        <rFont val="Calibri"/>
        <family val="2"/>
        <scheme val="minor"/>
      </rPr>
      <t xml:space="preserve"> </t>
    </r>
    <r>
      <rPr>
        <sz val="11"/>
        <color theme="1"/>
        <rFont val="Calibri"/>
        <family val="2"/>
        <scheme val="minor"/>
      </rPr>
      <t xml:space="preserve"> visuellemnt tous les équipements  de levage, avant chaque utilisation ?</t>
    </r>
  </si>
  <si>
    <r>
      <t xml:space="preserve">Utilisez vous pour le levage de personnel des équipements  exclusivement </t>
    </r>
    <r>
      <rPr>
        <sz val="11"/>
        <rFont val="Calibri"/>
        <family val="2"/>
        <scheme val="minor"/>
      </rPr>
      <t>réservés</t>
    </r>
    <r>
      <rPr>
        <sz val="11"/>
        <color theme="1"/>
        <rFont val="Calibri"/>
        <family val="2"/>
        <scheme val="minor"/>
      </rPr>
      <t xml:space="preserve"> et spécifiquement conçus et certifiés
pour cet usage .</t>
    </r>
  </si>
  <si>
    <r>
      <t xml:space="preserve">Les opérations de levage de catégorie 3 au-dessus d’installations actives ou à proximité de lignes 
sont elles  </t>
    </r>
    <r>
      <rPr>
        <sz val="11"/>
        <rFont val="Calibri"/>
        <family val="2"/>
        <scheme val="minor"/>
      </rPr>
      <t>soumissent</t>
    </r>
    <r>
      <rPr>
        <sz val="11"/>
        <color theme="1"/>
        <rFont val="Calibri"/>
        <family val="2"/>
        <scheme val="minor"/>
      </rPr>
      <t xml:space="preserve"> à autorisation 
formelle du responsable des opérations (exploitation) du site.</t>
    </r>
  </si>
  <si>
    <r>
      <t xml:space="preserve">La maîtrise des mouvements de la </t>
    </r>
    <r>
      <rPr>
        <sz val="11"/>
        <rFont val="Calibri"/>
        <family val="2"/>
        <scheme val="minor"/>
      </rPr>
      <t>charge</t>
    </r>
    <r>
      <rPr>
        <sz val="11"/>
        <color theme="1"/>
        <rFont val="Calibri"/>
        <family val="2"/>
        <scheme val="minor"/>
      </rPr>
      <t xml:space="preserve"> est elle assurée?</t>
    </r>
  </si>
  <si>
    <t>Chaque entité ou filiale établit elle et tient elle à jour un registre des équipements de levage lui appartenant ou en 
location longue durée.</t>
  </si>
  <si>
    <r>
      <t xml:space="preserve">Détaillez vous le niveau de l’analyse de risques </t>
    </r>
    <r>
      <rPr>
        <sz val="11"/>
        <rFont val="Calibri"/>
        <family val="2"/>
        <scheme val="minor"/>
      </rPr>
      <t>en fonction de</t>
    </r>
    <r>
      <rPr>
        <sz val="11"/>
        <color theme="1"/>
        <rFont val="Calibri"/>
        <family val="2"/>
        <scheme val="minor"/>
      </rPr>
      <t xml:space="preserve"> la catégorie (1, 2 et 3) de l’opération de levage.</t>
    </r>
  </si>
  <si>
    <t>Effectuez vous un débriefing avec tous les acteurs impliqués à l’issue de toute opération de levage de catégorie 
2 et 3 ?</t>
  </si>
  <si>
    <t>Dans le cadre de l’amélioration continue des opérations de levage et dans le but de les rendre plus sures
un débriefing est effectué avec tous les acteurs impliqués à l’issue de toute opération de levage de catégorie 
2 et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</si>
</sst>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theme="1"/>
      <name val="Calibri"/>
      <family val="2"/>
      <scheme val="minor"/>
    </font>
    <font>
      <b/>
      <sz val="12"/>
      <color theme="1"/>
      <name val="Calibri"/>
      <family val="2"/>
      <scheme val="minor"/>
    </font>
    <font>
      <sz val="12"/>
      <color theme="1"/>
      <name val="Calibri"/>
      <family val="2"/>
      <scheme val="minor"/>
    </font>
    <font>
      <sz val="12"/>
      <name val="Calibri"/>
      <family val="2"/>
      <scheme val="minor"/>
    </font>
    <font>
      <sz val="11"/>
      <color indexed="8"/>
      <name val="Calibri"/>
      <family val="2"/>
    </font>
    <font>
      <b/>
      <sz val="18"/>
      <name val="Calibri"/>
      <family val="2"/>
      <scheme val="minor"/>
    </font>
    <font>
      <b/>
      <sz val="14"/>
      <name val="Calibri"/>
      <family val="2"/>
      <scheme val="minor"/>
    </font>
    <font>
      <b/>
      <sz val="12"/>
      <color rgb="FFFF0000"/>
      <name val="Calibri"/>
      <family val="2"/>
      <scheme val="minor"/>
    </font>
    <font>
      <b/>
      <sz val="11"/>
      <color theme="1"/>
      <name val="Calibri"/>
      <family val="2"/>
      <scheme val="minor"/>
    </font>
    <font>
      <sz val="11"/>
      <name val="Calibri"/>
      <family val="2"/>
      <scheme val="minor"/>
    </font>
    <font>
      <i/>
      <sz val="11"/>
      <name val="Calibri"/>
      <family val="2"/>
    </font>
    <font>
      <sz val="11"/>
      <color theme="1"/>
      <name val="Calibri"/>
      <family val="2"/>
    </font>
    <font>
      <i/>
      <sz val="11"/>
      <color theme="1"/>
      <name val="Calibri"/>
      <family val="2"/>
      <scheme val="minor"/>
    </font>
    <font>
      <sz val="8"/>
      <name val="Calibri"/>
      <family val="2"/>
      <scheme val="minor"/>
    </font>
    <font>
      <sz val="11"/>
      <color rgb="FFFF0000"/>
      <name val="Calibri"/>
      <family val="2"/>
      <scheme val="minor"/>
    </font>
    <font>
      <sz val="12"/>
      <color rgb="FFFF0000"/>
      <name val="Calibri"/>
      <family val="2"/>
      <scheme val="minor"/>
    </font>
  </fonts>
  <fills count="6">
    <fill>
      <patternFill patternType="none"/>
    </fill>
    <fill>
      <patternFill patternType="gray125"/>
    </fill>
    <fill>
      <patternFill patternType="solid">
        <fgColor theme="2"/>
        <bgColor indexed="64"/>
      </patternFill>
    </fill>
    <fill>
      <patternFill patternType="solid">
        <fgColor theme="5" tint="0.39997558519241921"/>
        <bgColor indexed="64"/>
      </patternFill>
    </fill>
    <fill>
      <patternFill patternType="solid">
        <fgColor theme="7" tint="0.79998168889431442"/>
        <bgColor indexed="64"/>
      </patternFill>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top/>
      <bottom style="thin">
        <color indexed="64"/>
      </bottom>
      <diagonal/>
    </border>
  </borders>
  <cellStyleXfs count="3">
    <xf numFmtId="0" fontId="0" fillId="0" borderId="0"/>
    <xf numFmtId="9" fontId="1" fillId="0" borderId="0" applyFont="0" applyFill="0" applyBorder="0" applyAlignment="0" applyProtection="0"/>
    <xf numFmtId="0" fontId="5" fillId="0" borderId="0" applyFill="0" applyProtection="0"/>
  </cellStyleXfs>
  <cellXfs count="97">
    <xf numFmtId="0" fontId="0" fillId="0" borderId="0" xfId="0"/>
    <xf numFmtId="0" fontId="0" fillId="0" borderId="0" xfId="0"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9" fontId="2" fillId="2" borderId="9" xfId="1" applyFont="1" applyFill="1" applyBorder="1" applyAlignment="1">
      <alignment horizontal="center" vertical="center" wrapText="1"/>
    </xf>
    <xf numFmtId="9" fontId="2" fillId="2" borderId="9" xfId="1" applyFont="1" applyFill="1" applyBorder="1" applyAlignment="1">
      <alignment horizontal="center" vertical="center" textRotation="90" wrapText="1"/>
    </xf>
    <xf numFmtId="0" fontId="2" fillId="2" borderId="10"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16" xfId="0" applyFont="1" applyBorder="1" applyAlignment="1">
      <alignment horizontal="center" vertical="center" wrapText="1"/>
    </xf>
    <xf numFmtId="0" fontId="0" fillId="3" borderId="1" xfId="0" applyFill="1" applyBorder="1" applyAlignment="1">
      <alignment horizontal="center" vertical="center" wrapText="1"/>
    </xf>
    <xf numFmtId="9" fontId="4" fillId="0" borderId="7" xfId="0" applyNumberFormat="1" applyFont="1" applyBorder="1" applyAlignment="1" applyProtection="1">
      <alignment horizontal="center" vertical="center" wrapText="1"/>
      <protection locked="0"/>
    </xf>
    <xf numFmtId="0" fontId="0" fillId="3" borderId="7" xfId="0" applyFill="1" applyBorder="1" applyAlignment="1">
      <alignment horizontal="center" vertical="center" wrapText="1"/>
    </xf>
    <xf numFmtId="9" fontId="4" fillId="0" borderId="1" xfId="0" applyNumberFormat="1" applyFont="1" applyBorder="1" applyAlignment="1" applyProtection="1">
      <alignment horizontal="center" vertical="center" wrapText="1"/>
      <protection locked="0"/>
    </xf>
    <xf numFmtId="0" fontId="0" fillId="0" borderId="1" xfId="0" applyBorder="1" applyAlignment="1">
      <alignment horizontal="center" vertical="center" wrapText="1"/>
    </xf>
    <xf numFmtId="9" fontId="4" fillId="0" borderId="11" xfId="0" applyNumberFormat="1" applyFont="1" applyBorder="1" applyAlignment="1" applyProtection="1">
      <alignment horizontal="center" vertical="center" wrapText="1"/>
      <protection locked="0"/>
    </xf>
    <xf numFmtId="0" fontId="0" fillId="3" borderId="16" xfId="0" applyFill="1" applyBorder="1" applyAlignment="1">
      <alignment horizontal="center" vertical="center" wrapText="1"/>
    </xf>
    <xf numFmtId="0" fontId="11" fillId="0" borderId="1" xfId="0" applyFont="1" applyBorder="1" applyAlignment="1">
      <alignment vertical="center" wrapText="1"/>
    </xf>
    <xf numFmtId="0" fontId="10" fillId="0" borderId="16" xfId="0" applyFont="1" applyBorder="1" applyAlignment="1">
      <alignment horizontal="center" vertical="center" wrapText="1"/>
    </xf>
    <xf numFmtId="9" fontId="4" fillId="0" borderId="16" xfId="0" applyNumberFormat="1" applyFont="1" applyBorder="1" applyAlignment="1" applyProtection="1">
      <alignment horizontal="center" vertical="center" wrapText="1"/>
      <protection locked="0"/>
    </xf>
    <xf numFmtId="0" fontId="0" fillId="3" borderId="1" xfId="0" applyFill="1" applyBorder="1" applyAlignment="1">
      <alignment vertical="center" wrapText="1"/>
    </xf>
    <xf numFmtId="0" fontId="12" fillId="5" borderId="1" xfId="0" applyFont="1" applyFill="1" applyBorder="1" applyAlignment="1">
      <alignment horizontal="center" vertical="center" wrapText="1"/>
    </xf>
    <xf numFmtId="9" fontId="4" fillId="5" borderId="1" xfId="0" applyNumberFormat="1" applyFont="1" applyFill="1" applyBorder="1" applyAlignment="1" applyProtection="1">
      <alignment horizontal="center" vertical="center" wrapText="1"/>
      <protection locked="0"/>
    </xf>
    <xf numFmtId="0" fontId="11" fillId="5" borderId="1" xfId="0" applyFont="1" applyFill="1" applyBorder="1" applyAlignment="1">
      <alignment horizontal="center" vertical="center" wrapText="1"/>
    </xf>
    <xf numFmtId="0" fontId="3" fillId="5" borderId="1" xfId="0" applyFont="1" applyFill="1" applyBorder="1" applyAlignment="1" applyProtection="1">
      <alignment horizontal="center" vertical="center" wrapText="1"/>
      <protection locked="0"/>
    </xf>
    <xf numFmtId="0" fontId="0" fillId="5" borderId="1" xfId="0" applyFill="1" applyBorder="1" applyAlignment="1">
      <alignment horizontal="center" vertical="center" wrapText="1"/>
    </xf>
    <xf numFmtId="0" fontId="0" fillId="5" borderId="1" xfId="0" applyFill="1" applyBorder="1" applyAlignment="1">
      <alignment vertical="center" wrapText="1"/>
    </xf>
    <xf numFmtId="0" fontId="0" fillId="3" borderId="3" xfId="0" applyFill="1" applyBorder="1" applyAlignment="1">
      <alignment horizontal="center" vertical="center" wrapText="1"/>
    </xf>
    <xf numFmtId="0" fontId="11" fillId="0" borderId="3" xfId="0" applyFont="1" applyBorder="1" applyAlignment="1">
      <alignment horizontal="center" vertical="center" wrapText="1"/>
    </xf>
    <xf numFmtId="9" fontId="0" fillId="4" borderId="11" xfId="1" applyFont="1" applyFill="1" applyBorder="1" applyAlignment="1" applyProtection="1">
      <alignment horizontal="center" vertical="center" wrapText="1"/>
      <protection locked="0"/>
    </xf>
    <xf numFmtId="0" fontId="0" fillId="4" borderId="12" xfId="0" applyFill="1" applyBorder="1" applyAlignment="1" applyProtection="1">
      <alignment horizontal="center" vertical="center" wrapText="1"/>
      <protection locked="0"/>
    </xf>
    <xf numFmtId="0" fontId="0" fillId="4" borderId="1" xfId="0" applyFill="1" applyBorder="1" applyAlignment="1" applyProtection="1">
      <alignment horizontal="center" vertical="center" wrapText="1"/>
      <protection locked="0"/>
    </xf>
    <xf numFmtId="9" fontId="0" fillId="4" borderId="1" xfId="1" applyFont="1" applyFill="1" applyBorder="1" applyAlignment="1" applyProtection="1">
      <alignment horizontal="center" vertical="center" wrapText="1"/>
      <protection locked="0"/>
    </xf>
    <xf numFmtId="9" fontId="0" fillId="4" borderId="7" xfId="1" applyFont="1" applyFill="1" applyBorder="1" applyAlignment="1" applyProtection="1">
      <alignment horizontal="center" vertical="center" wrapText="1"/>
      <protection locked="0"/>
    </xf>
    <xf numFmtId="0" fontId="0" fillId="4" borderId="14" xfId="0" applyFill="1" applyBorder="1" applyAlignment="1" applyProtection="1">
      <alignment horizontal="center" vertical="center" wrapText="1"/>
      <protection locked="0"/>
    </xf>
    <xf numFmtId="0" fontId="0" fillId="4" borderId="3" xfId="0" applyFill="1" applyBorder="1" applyAlignment="1" applyProtection="1">
      <alignment horizontal="center" vertical="center" wrapText="1"/>
      <protection locked="0"/>
    </xf>
    <xf numFmtId="0" fontId="0" fillId="0" borderId="16" xfId="0" applyBorder="1" applyAlignment="1">
      <alignment horizontal="center" vertical="center" wrapText="1"/>
    </xf>
    <xf numFmtId="9" fontId="0" fillId="4" borderId="2" xfId="1" applyFont="1" applyFill="1" applyBorder="1" applyAlignment="1" applyProtection="1">
      <alignment horizontal="center" vertical="center" wrapText="1"/>
      <protection locked="0"/>
    </xf>
    <xf numFmtId="0" fontId="0" fillId="4" borderId="15" xfId="0" applyFill="1" applyBorder="1" applyAlignment="1" applyProtection="1">
      <alignment horizontal="center" vertical="center" wrapText="1"/>
      <protection locked="0"/>
    </xf>
    <xf numFmtId="0" fontId="0" fillId="4" borderId="13" xfId="0" applyFill="1" applyBorder="1" applyAlignment="1" applyProtection="1">
      <alignment horizontal="center" vertical="center" wrapText="1"/>
      <protection locked="0"/>
    </xf>
    <xf numFmtId="0" fontId="0" fillId="0" borderId="12" xfId="0" applyBorder="1" applyAlignment="1">
      <alignment horizontal="center" vertical="center" wrapText="1"/>
    </xf>
    <xf numFmtId="9" fontId="0" fillId="0" borderId="0" xfId="1" applyFont="1" applyAlignment="1">
      <alignment horizontal="center" vertical="center" wrapText="1"/>
    </xf>
    <xf numFmtId="0" fontId="3" fillId="5" borderId="18" xfId="0" applyFont="1" applyFill="1" applyBorder="1" applyAlignment="1" applyProtection="1">
      <alignment horizontal="center" vertical="center" wrapText="1"/>
      <protection locked="0"/>
    </xf>
    <xf numFmtId="9" fontId="0" fillId="4" borderId="12" xfId="1" applyFont="1" applyFill="1" applyBorder="1" applyAlignment="1" applyProtection="1">
      <alignment horizontal="center" vertical="center" wrapText="1"/>
      <protection locked="0"/>
    </xf>
    <xf numFmtId="0" fontId="0" fillId="5" borderId="3" xfId="0" applyFill="1" applyBorder="1" applyAlignment="1">
      <alignment horizontal="center" vertical="center" wrapText="1"/>
    </xf>
    <xf numFmtId="0" fontId="13" fillId="5" borderId="3" xfId="0" applyFont="1" applyFill="1" applyBorder="1" applyAlignment="1">
      <alignment horizontal="center" vertical="center" wrapText="1"/>
    </xf>
    <xf numFmtId="0" fontId="0" fillId="5" borderId="7" xfId="0" applyFill="1" applyBorder="1" applyAlignment="1">
      <alignment horizontal="center" vertical="center" wrapText="1"/>
    </xf>
    <xf numFmtId="0" fontId="0" fillId="4" borderId="7" xfId="0" applyFill="1" applyBorder="1" applyAlignment="1" applyProtection="1">
      <alignment horizontal="center" vertical="center" wrapText="1"/>
      <protection locked="0"/>
    </xf>
    <xf numFmtId="0" fontId="13" fillId="5" borderId="7" xfId="0" applyFont="1" applyFill="1" applyBorder="1" applyAlignment="1">
      <alignment horizontal="center" vertical="center" wrapText="1"/>
    </xf>
    <xf numFmtId="0" fontId="0" fillId="5" borderId="1" xfId="0" applyFill="1" applyBorder="1" applyAlignment="1">
      <alignment horizontal="center" vertical="center" wrapText="1"/>
    </xf>
    <xf numFmtId="9" fontId="0" fillId="4" borderId="1" xfId="1" applyFont="1" applyFill="1" applyBorder="1" applyAlignment="1" applyProtection="1">
      <alignment horizontal="center" vertical="center" wrapText="1"/>
      <protection locked="0"/>
    </xf>
    <xf numFmtId="9" fontId="0" fillId="4" borderId="7" xfId="1" applyFont="1" applyFill="1" applyBorder="1" applyAlignment="1" applyProtection="1">
      <alignment horizontal="center" vertical="center" wrapText="1"/>
      <protection locked="0"/>
    </xf>
    <xf numFmtId="9" fontId="0" fillId="4" borderId="3" xfId="1" applyFont="1" applyFill="1" applyBorder="1" applyAlignment="1" applyProtection="1">
      <alignment horizontal="center" vertical="center" wrapText="1"/>
      <protection locked="0"/>
    </xf>
    <xf numFmtId="9" fontId="0" fillId="4" borderId="13" xfId="1" applyFont="1" applyFill="1" applyBorder="1" applyAlignment="1" applyProtection="1">
      <alignment horizontal="center" vertical="center" wrapText="1"/>
      <protection locked="0"/>
    </xf>
    <xf numFmtId="0" fontId="0" fillId="5" borderId="1" xfId="0" applyFill="1" applyBorder="1" applyAlignment="1">
      <alignment horizontal="center" vertical="center" wrapText="1"/>
    </xf>
    <xf numFmtId="0" fontId="9" fillId="5" borderId="17" xfId="0" applyFont="1" applyFill="1" applyBorder="1" applyAlignment="1">
      <alignment horizontal="center" vertical="center" wrapText="1"/>
    </xf>
    <xf numFmtId="0" fontId="9" fillId="5" borderId="15" xfId="0" applyFont="1" applyFill="1" applyBorder="1" applyAlignment="1">
      <alignment horizontal="center" vertical="center" wrapText="1"/>
    </xf>
    <xf numFmtId="0" fontId="9" fillId="5" borderId="14" xfId="0" applyFont="1" applyFill="1" applyBorder="1" applyAlignment="1">
      <alignment horizontal="center" vertical="center" wrapText="1"/>
    </xf>
    <xf numFmtId="0" fontId="11" fillId="0" borderId="7" xfId="0" applyFont="1" applyBorder="1" applyAlignment="1">
      <alignment horizontal="center" vertical="center" wrapText="1"/>
    </xf>
    <xf numFmtId="0" fontId="11" fillId="0" borderId="3" xfId="0" applyFont="1" applyBorder="1" applyAlignment="1">
      <alignment horizontal="center" vertical="center" wrapText="1"/>
    </xf>
    <xf numFmtId="0" fontId="0" fillId="5" borderId="7" xfId="0" applyFill="1" applyBorder="1" applyAlignment="1">
      <alignment horizontal="center" vertical="center" wrapText="1"/>
    </xf>
    <xf numFmtId="0" fontId="0" fillId="5" borderId="3" xfId="0" applyFill="1" applyBorder="1" applyAlignment="1">
      <alignment horizontal="center" vertical="center" wrapText="1"/>
    </xf>
    <xf numFmtId="0" fontId="13" fillId="5" borderId="7"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0" fillId="3" borderId="7" xfId="0" applyFill="1" applyBorder="1" applyAlignment="1">
      <alignment horizontal="center" vertical="center" wrapText="1"/>
    </xf>
    <xf numFmtId="0" fontId="0" fillId="3" borderId="3" xfId="0" applyFill="1" applyBorder="1" applyAlignment="1">
      <alignment horizontal="center" vertical="center" wrapText="1"/>
    </xf>
    <xf numFmtId="0" fontId="9" fillId="5" borderId="1" xfId="0" applyFont="1" applyFill="1" applyBorder="1" applyAlignment="1">
      <alignment horizontal="center" vertical="center" wrapText="1"/>
    </xf>
    <xf numFmtId="0" fontId="0" fillId="5" borderId="13" xfId="0" applyFill="1" applyBorder="1" applyAlignment="1">
      <alignment horizontal="center" vertical="center" wrapText="1"/>
    </xf>
    <xf numFmtId="0" fontId="0" fillId="3" borderId="1" xfId="0" applyFill="1" applyBorder="1" applyAlignment="1">
      <alignment horizontal="center" vertical="center" wrapText="1"/>
    </xf>
    <xf numFmtId="0" fontId="13" fillId="5"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0" fillId="0" borderId="1" xfId="0" applyBorder="1" applyAlignment="1">
      <alignment horizontal="center" vertical="center" wrapText="1"/>
    </xf>
    <xf numFmtId="0" fontId="12" fillId="5"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1" fillId="0" borderId="9" xfId="0" applyFont="1" applyBorder="1" applyAlignment="1">
      <alignment horizontal="center" vertical="center" wrapText="1"/>
    </xf>
    <xf numFmtId="0" fontId="0" fillId="3" borderId="9" xfId="0" applyFill="1" applyBorder="1" applyAlignment="1">
      <alignment horizontal="center" vertical="center" wrapText="1"/>
    </xf>
    <xf numFmtId="0" fontId="12" fillId="0" borderId="9" xfId="0" applyFont="1" applyBorder="1" applyAlignment="1">
      <alignment horizontal="center" vertical="center" wrapText="1"/>
    </xf>
    <xf numFmtId="0" fontId="12" fillId="0" borderId="3" xfId="0" applyFont="1" applyBorder="1" applyAlignment="1">
      <alignment horizontal="center" vertical="center" wrapText="1"/>
    </xf>
    <xf numFmtId="0" fontId="0" fillId="0" borderId="9" xfId="0" applyBorder="1" applyAlignment="1">
      <alignment horizontal="center" vertical="center" wrapText="1"/>
    </xf>
    <xf numFmtId="0" fontId="0" fillId="0" borderId="3" xfId="0" applyBorder="1" applyAlignment="1">
      <alignment horizontal="center" vertical="center" wrapText="1"/>
    </xf>
    <xf numFmtId="0" fontId="0" fillId="0" borderId="7" xfId="0" applyBorder="1" applyAlignment="1">
      <alignment horizontal="center" vertical="center" wrapText="1"/>
    </xf>
    <xf numFmtId="0" fontId="0" fillId="0" borderId="13" xfId="0" applyBorder="1" applyAlignment="1">
      <alignment horizontal="center" vertical="center" wrapText="1"/>
    </xf>
    <xf numFmtId="0" fontId="0" fillId="3" borderId="13" xfId="0" applyFill="1" applyBorder="1" applyAlignment="1">
      <alignment horizontal="center" vertical="center" wrapText="1"/>
    </xf>
    <xf numFmtId="0" fontId="11" fillId="0" borderId="13"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13" xfId="0" applyFont="1" applyBorder="1" applyAlignment="1">
      <alignment horizontal="center" vertical="center" wrapText="1"/>
    </xf>
    <xf numFmtId="9" fontId="4" fillId="0" borderId="7" xfId="0" applyNumberFormat="1" applyFont="1" applyBorder="1" applyAlignment="1" applyProtection="1">
      <alignment horizontal="center" vertical="center" wrapText="1"/>
      <protection locked="0"/>
    </xf>
    <xf numFmtId="9" fontId="4" fillId="0" borderId="13" xfId="0" applyNumberFormat="1" applyFont="1" applyBorder="1" applyAlignment="1" applyProtection="1">
      <alignment horizontal="center" vertical="center" wrapText="1"/>
      <protection locked="0"/>
    </xf>
    <xf numFmtId="0" fontId="9" fillId="0" borderId="17"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9" fontId="4" fillId="0" borderId="3" xfId="0" applyNumberFormat="1" applyFont="1" applyBorder="1" applyAlignment="1" applyProtection="1">
      <alignment horizontal="center" vertical="center" wrapText="1"/>
      <protection locked="0"/>
    </xf>
    <xf numFmtId="0" fontId="10" fillId="0" borderId="7" xfId="0" applyFont="1" applyBorder="1" applyAlignment="1">
      <alignment horizontal="center" vertical="center" wrapText="1"/>
    </xf>
    <xf numFmtId="0" fontId="10" fillId="0" borderId="3" xfId="0" applyFont="1" applyBorder="1" applyAlignment="1">
      <alignment horizontal="center" vertical="center" wrapText="1"/>
    </xf>
    <xf numFmtId="0" fontId="13" fillId="5" borderId="1" xfId="0" applyFont="1" applyFill="1" applyBorder="1" applyAlignment="1">
      <alignment vertical="center" wrapText="1"/>
    </xf>
  </cellXfs>
  <cellStyles count="3">
    <cellStyle name="Normal" xfId="0" builtinId="0"/>
    <cellStyle name="Normal 3" xfId="2" xr:uid="{00000000-0005-0000-0000-000001000000}"/>
    <cellStyle name="Pourcentage" xfId="1" builtinId="5"/>
  </cellStyles>
  <dxfs count="3">
    <dxf>
      <fill>
        <patternFill patternType="lightUp">
          <fgColor auto="1"/>
          <bgColor theme="0"/>
        </patternFill>
      </fill>
    </dxf>
    <dxf>
      <fill>
        <patternFill patternType="lightUp">
          <fgColor auto="1"/>
          <bgColor theme="0"/>
        </patternFill>
      </fill>
    </dxf>
    <dxf>
      <fill>
        <patternFill patternType="lightUp">
          <fgColor auto="1"/>
          <bgColor theme="0"/>
        </patternFill>
      </fill>
    </dxf>
  </dxfs>
  <tableStyles count="0" defaultTableStyle="TableStyleMedium2" defaultPivotStyle="PivotStyleLight16"/>
  <colors>
    <mruColors>
      <color rgb="FFFC9A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Aurelie SALA" id="{49AFE12D-D3B5-400A-9DF7-8A4789C65FC8}" userId="S::aurelie.sala@total.com::dde97794-4752-405b-9536-6058c371f01d"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u1" displayName="Tableau1" ref="A1:D6" totalsRowShown="0">
  <autoFilter ref="A1:D6" xr:uid="{00000000-0009-0000-0100-000001000000}"/>
  <tableColumns count="4">
    <tableColumn id="1" xr3:uid="{00000000-0010-0000-0000-000001000000}" name="Section"/>
    <tableColumn id="2" xr3:uid="{00000000-0010-0000-0000-000002000000}" name="Sub Section"/>
    <tableColumn id="3" xr3:uid="{00000000-0010-0000-0000-000003000000}" name="Maestro Expectations"/>
    <tableColumn id="4" xr3:uid="{00000000-0010-0000-0000-000004000000}" name="% of Conformity"/>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2" dT="2020-07-23T14:09:20.65" personId="{49AFE12D-D3B5-400A-9DF7-8A4789C65FC8}" id="{49BED2E6-27E7-4A6E-942F-12CAC7675220}">
    <text>Ne pas modifier le contenu de la case</text>
  </threadedComment>
</ThreadedComments>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6"/>
  <sheetViews>
    <sheetView workbookViewId="0">
      <selection activeCell="D10" sqref="D10"/>
    </sheetView>
  </sheetViews>
  <sheetFormatPr baseColWidth="10" defaultColWidth="11.42578125" defaultRowHeight="15" x14ac:dyDescent="0.25"/>
  <cols>
    <col min="2" max="2" width="13.42578125" customWidth="1"/>
    <col min="3" max="3" width="22.28515625" customWidth="1"/>
    <col min="4" max="4" width="17.42578125" customWidth="1"/>
  </cols>
  <sheetData>
    <row r="1" spans="1:4" x14ac:dyDescent="0.25">
      <c r="A1" t="s">
        <v>0</v>
      </c>
      <c r="B1" t="s">
        <v>1</v>
      </c>
      <c r="C1" t="s">
        <v>2</v>
      </c>
      <c r="D1" t="s">
        <v>3</v>
      </c>
    </row>
    <row r="2" spans="1:4" x14ac:dyDescent="0.25">
      <c r="A2" t="s">
        <v>4</v>
      </c>
      <c r="B2" t="s">
        <v>5</v>
      </c>
      <c r="C2" t="s">
        <v>6</v>
      </c>
      <c r="D2">
        <v>0</v>
      </c>
    </row>
    <row r="3" spans="1:4" x14ac:dyDescent="0.25">
      <c r="A3" t="s">
        <v>4</v>
      </c>
      <c r="B3" t="s">
        <v>7</v>
      </c>
      <c r="C3" t="s">
        <v>8</v>
      </c>
      <c r="D3">
        <v>0</v>
      </c>
    </row>
    <row r="4" spans="1:4" x14ac:dyDescent="0.25">
      <c r="A4" t="s">
        <v>4</v>
      </c>
      <c r="B4" t="s">
        <v>9</v>
      </c>
      <c r="C4" t="s">
        <v>10</v>
      </c>
      <c r="D4">
        <v>0</v>
      </c>
    </row>
    <row r="5" spans="1:4" x14ac:dyDescent="0.25">
      <c r="A5" t="s">
        <v>4</v>
      </c>
      <c r="B5" t="s">
        <v>11</v>
      </c>
      <c r="C5" t="s">
        <v>12</v>
      </c>
      <c r="D5">
        <v>0</v>
      </c>
    </row>
    <row r="6" spans="1:4" x14ac:dyDescent="0.25">
      <c r="A6" t="s">
        <v>4</v>
      </c>
      <c r="B6" t="s">
        <v>13</v>
      </c>
      <c r="C6" t="s">
        <v>10</v>
      </c>
      <c r="D6">
        <v>0</v>
      </c>
    </row>
  </sheetData>
  <pageMargins left="0.7" right="0.7" top="0.75" bottom="0.75" header="0.3" footer="0.3"/>
  <pageSetup orientation="portrait" r:id="rId1"/>
  <headerFooter>
    <oddFooter>&amp;L&amp;1#&amp;"Calibri"&amp;10&amp;K000000TOTAL Classification: Restricted Distribution TOTAL - All rights reserved</oddFooter>
  </headerFooter>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7"/>
  <sheetViews>
    <sheetView tabSelected="1" topLeftCell="C34" zoomScaleNormal="100" zoomScaleSheetLayoutView="55" workbookViewId="0">
      <selection activeCell="E37" sqref="E37"/>
    </sheetView>
  </sheetViews>
  <sheetFormatPr baseColWidth="10" defaultColWidth="11.42578125" defaultRowHeight="15" x14ac:dyDescent="0.25"/>
  <cols>
    <col min="1" max="1" width="23.42578125" style="1" customWidth="1"/>
    <col min="2" max="2" width="23" style="1" customWidth="1"/>
    <col min="3" max="3" width="35.140625" style="1" customWidth="1"/>
    <col min="4" max="4" width="18.7109375" style="1" customWidth="1"/>
    <col min="5" max="5" width="60.42578125" style="1" customWidth="1"/>
    <col min="6" max="6" width="79.140625" style="1" customWidth="1"/>
    <col min="7" max="7" width="46.28515625" style="1" customWidth="1"/>
    <col min="8" max="8" width="12.85546875" style="1" customWidth="1"/>
    <col min="9" max="10" width="12.140625" style="1" customWidth="1"/>
    <col min="11" max="11" width="10.85546875" style="41" customWidth="1"/>
    <col min="12" max="12" width="19.7109375" style="41" customWidth="1"/>
    <col min="13" max="13" width="50.42578125" style="41" customWidth="1"/>
    <col min="14" max="14" width="50.42578125" style="1" customWidth="1"/>
    <col min="15" max="15" width="11.42578125" style="1"/>
    <col min="16" max="16" width="0" style="1" hidden="1" customWidth="1"/>
    <col min="17" max="16384" width="11.42578125" style="1"/>
  </cols>
  <sheetData>
    <row r="1" spans="1:14" ht="139.5" customHeight="1" thickBot="1" x14ac:dyDescent="0.3">
      <c r="A1" s="90" t="s">
        <v>28</v>
      </c>
      <c r="B1" s="91"/>
      <c r="C1" s="91"/>
      <c r="D1" s="91"/>
      <c r="E1" s="91"/>
      <c r="F1" s="91"/>
      <c r="G1" s="91"/>
      <c r="H1" s="91"/>
      <c r="I1" s="91"/>
      <c r="J1" s="91"/>
      <c r="K1" s="91"/>
      <c r="L1" s="91"/>
      <c r="M1" s="92"/>
    </row>
    <row r="2" spans="1:14" ht="93.75" customHeight="1" thickBot="1" x14ac:dyDescent="0.3">
      <c r="A2" s="2" t="s">
        <v>17</v>
      </c>
      <c r="B2" s="3" t="s">
        <v>1</v>
      </c>
      <c r="C2" s="3" t="s">
        <v>18</v>
      </c>
      <c r="D2" s="3" t="s">
        <v>2</v>
      </c>
      <c r="E2" s="3" t="s">
        <v>19</v>
      </c>
      <c r="F2" s="3" t="s">
        <v>20</v>
      </c>
      <c r="G2" s="3" t="s">
        <v>24</v>
      </c>
      <c r="H2" s="3" t="s">
        <v>26</v>
      </c>
      <c r="I2" s="4" t="s">
        <v>27</v>
      </c>
      <c r="J2" s="5" t="s">
        <v>16</v>
      </c>
      <c r="K2" s="5" t="s">
        <v>21</v>
      </c>
      <c r="L2" s="3" t="s">
        <v>22</v>
      </c>
      <c r="M2" s="6" t="s">
        <v>23</v>
      </c>
    </row>
    <row r="3" spans="1:14" s="14" customFormat="1" ht="256.5" customHeight="1" thickBot="1" x14ac:dyDescent="0.3">
      <c r="A3" s="73" t="s">
        <v>29</v>
      </c>
      <c r="B3" s="86" t="s">
        <v>32</v>
      </c>
      <c r="C3" s="80" t="s">
        <v>33</v>
      </c>
      <c r="D3" s="80" t="s">
        <v>31</v>
      </c>
      <c r="E3" s="75" t="s">
        <v>30</v>
      </c>
      <c r="F3" s="13" t="s">
        <v>34</v>
      </c>
      <c r="G3" s="58" t="s">
        <v>36</v>
      </c>
      <c r="H3" s="29" t="s">
        <v>15</v>
      </c>
      <c r="I3" s="29">
        <v>0</v>
      </c>
      <c r="J3" s="29">
        <f>IF(H3="NA","-",IF(H3="NON",0,I3))</f>
        <v>0</v>
      </c>
      <c r="K3" s="51">
        <f>IF((H3="NA")*(H4="NA")*(H5="NA"),"-",AVERAGE(J3:J5))</f>
        <v>0</v>
      </c>
      <c r="L3" s="30"/>
      <c r="M3" s="31"/>
    </row>
    <row r="4" spans="1:14" s="14" customFormat="1" ht="256.5" customHeight="1" x14ac:dyDescent="0.25">
      <c r="A4" s="73"/>
      <c r="B4" s="93"/>
      <c r="C4" s="79"/>
      <c r="D4" s="79"/>
      <c r="E4" s="65"/>
      <c r="F4" s="14" t="s">
        <v>35</v>
      </c>
      <c r="G4" s="59"/>
      <c r="H4" s="29" t="s">
        <v>15</v>
      </c>
      <c r="I4" s="29">
        <v>0</v>
      </c>
      <c r="J4" s="29">
        <v>0</v>
      </c>
      <c r="K4" s="52"/>
      <c r="L4" s="30"/>
      <c r="M4" s="31"/>
    </row>
    <row r="5" spans="1:14" s="14" customFormat="1" ht="256.5" customHeight="1" x14ac:dyDescent="0.25">
      <c r="A5" s="73"/>
      <c r="B5" s="80" t="s">
        <v>37</v>
      </c>
      <c r="C5" s="94" t="s">
        <v>38</v>
      </c>
      <c r="D5" s="58" t="s">
        <v>39</v>
      </c>
      <c r="E5" s="64" t="s">
        <v>40</v>
      </c>
      <c r="F5" s="13" t="s">
        <v>42</v>
      </c>
      <c r="G5" s="58" t="s">
        <v>41</v>
      </c>
      <c r="H5" s="32" t="s">
        <v>15</v>
      </c>
      <c r="I5" s="32">
        <v>0</v>
      </c>
      <c r="J5" s="32">
        <f>IF(H5="NA","-",IF(H5="NON",0,I5))</f>
        <v>0</v>
      </c>
      <c r="K5" s="51">
        <f>IF((H6="NA")*(H6="NA")*(H7="NA"),"-",AVERAGE(J6:J7))</f>
        <v>0</v>
      </c>
      <c r="L5" s="30"/>
      <c r="M5" s="31"/>
    </row>
    <row r="6" spans="1:14" s="14" customFormat="1" ht="256.5" customHeight="1" thickBot="1" x14ac:dyDescent="0.3">
      <c r="A6" s="73"/>
      <c r="B6" s="79"/>
      <c r="C6" s="95"/>
      <c r="D6" s="59"/>
      <c r="E6" s="65"/>
      <c r="F6" s="13" t="s">
        <v>43</v>
      </c>
      <c r="G6" s="59"/>
      <c r="H6" s="33" t="s">
        <v>15</v>
      </c>
      <c r="I6" s="33">
        <v>0</v>
      </c>
      <c r="J6" s="33">
        <f>IF(H6="NA","-",IF(H6="NON",0,I6))</f>
        <v>0</v>
      </c>
      <c r="K6" s="52"/>
      <c r="L6" s="34"/>
      <c r="M6" s="35"/>
    </row>
    <row r="7" spans="1:14" s="14" customFormat="1" ht="256.5" customHeight="1" thickBot="1" x14ac:dyDescent="0.3">
      <c r="A7" s="73" t="s">
        <v>44</v>
      </c>
      <c r="B7" s="36" t="s">
        <v>45</v>
      </c>
      <c r="C7" s="18" t="s">
        <v>46</v>
      </c>
      <c r="D7" s="9" t="s">
        <v>47</v>
      </c>
      <c r="E7" s="16" t="s">
        <v>48</v>
      </c>
      <c r="F7" s="19" t="s">
        <v>50</v>
      </c>
      <c r="G7" s="9" t="s">
        <v>49</v>
      </c>
      <c r="H7" s="37" t="s">
        <v>15</v>
      </c>
      <c r="I7" s="37">
        <v>0</v>
      </c>
      <c r="J7" s="37">
        <f>IF(H7="NA","-",IF(H7="NON",0,I7))</f>
        <v>0</v>
      </c>
      <c r="K7" s="32"/>
      <c r="L7" s="38"/>
      <c r="M7" s="39"/>
    </row>
    <row r="8" spans="1:14" s="14" customFormat="1" ht="247.5" customHeight="1" x14ac:dyDescent="0.25">
      <c r="A8" s="73"/>
      <c r="B8" s="78" t="s">
        <v>51</v>
      </c>
      <c r="C8" s="76" t="s">
        <v>52</v>
      </c>
      <c r="D8" s="74" t="s">
        <v>53</v>
      </c>
      <c r="E8" s="75" t="s">
        <v>54</v>
      </c>
      <c r="F8" s="15" t="s">
        <v>143</v>
      </c>
      <c r="G8" s="74" t="s">
        <v>55</v>
      </c>
      <c r="H8" s="29" t="s">
        <v>15</v>
      </c>
      <c r="I8" s="29">
        <v>0</v>
      </c>
      <c r="J8" s="29">
        <f t="shared" ref="J8:J13" si="0">IF(H8="NA","-",IF(H8="NON",0,I8))</f>
        <v>0</v>
      </c>
      <c r="K8" s="51">
        <f>IF((H8="NA")*(H9="NA"),"-",AVERAGE(J8:J9))</f>
        <v>0</v>
      </c>
      <c r="L8" s="31"/>
      <c r="M8" s="31"/>
      <c r="N8" s="40"/>
    </row>
    <row r="9" spans="1:14" s="14" customFormat="1" ht="247.5" customHeight="1" x14ac:dyDescent="0.25">
      <c r="A9" s="73"/>
      <c r="B9" s="79"/>
      <c r="C9" s="77"/>
      <c r="D9" s="59"/>
      <c r="E9" s="65"/>
      <c r="F9" s="13" t="s">
        <v>144</v>
      </c>
      <c r="G9" s="59"/>
      <c r="H9" s="32" t="s">
        <v>15</v>
      </c>
      <c r="I9" s="32">
        <v>0</v>
      </c>
      <c r="J9" s="32">
        <f t="shared" ref="J9" si="1">IF(H9="NA","-",IF(H9="NON",0,I9))</f>
        <v>0</v>
      </c>
      <c r="K9" s="53"/>
      <c r="L9" s="31"/>
      <c r="M9" s="31"/>
      <c r="N9" s="40"/>
    </row>
    <row r="10" spans="1:14" s="14" customFormat="1" ht="247.5" customHeight="1" x14ac:dyDescent="0.25">
      <c r="A10" s="88" t="s">
        <v>56</v>
      </c>
      <c r="B10" s="86" t="s">
        <v>57</v>
      </c>
      <c r="C10" s="84" t="s">
        <v>58</v>
      </c>
      <c r="D10" s="58" t="s">
        <v>59</v>
      </c>
      <c r="E10" s="64" t="s">
        <v>60</v>
      </c>
      <c r="F10" s="11" t="s">
        <v>62</v>
      </c>
      <c r="G10" s="80" t="s">
        <v>61</v>
      </c>
      <c r="H10" s="33" t="s">
        <v>15</v>
      </c>
      <c r="I10" s="33">
        <v>0</v>
      </c>
      <c r="J10" s="33">
        <f t="shared" ref="J10" si="2">IF(H10="NA","-",IF(H10="NON",0,I10))</f>
        <v>0</v>
      </c>
      <c r="K10" s="51">
        <f>IF((H10="NA")*(H11="NA")*(H12="NA"),"-",AVERAGE(J10:J12))</f>
        <v>0</v>
      </c>
      <c r="L10" s="31"/>
      <c r="M10" s="31"/>
      <c r="N10" s="40"/>
    </row>
    <row r="11" spans="1:14" s="14" customFormat="1" ht="247.5" customHeight="1" x14ac:dyDescent="0.25">
      <c r="A11" s="89"/>
      <c r="B11" s="87"/>
      <c r="C11" s="85"/>
      <c r="D11" s="83"/>
      <c r="E11" s="82"/>
      <c r="F11" s="11" t="s">
        <v>63</v>
      </c>
      <c r="G11" s="81"/>
      <c r="H11" s="32" t="s">
        <v>15</v>
      </c>
      <c r="I11" s="32">
        <v>0</v>
      </c>
      <c r="J11" s="32">
        <f t="shared" ref="J11" si="3">IF(H11="NA","-",IF(H11="NON",0,I11))</f>
        <v>0</v>
      </c>
      <c r="K11" s="53"/>
      <c r="L11" s="31"/>
      <c r="M11" s="31"/>
      <c r="N11" s="40"/>
    </row>
    <row r="12" spans="1:14" s="14" customFormat="1" ht="247.5" customHeight="1" x14ac:dyDescent="0.25">
      <c r="A12" s="89"/>
      <c r="B12" s="87"/>
      <c r="C12" s="77"/>
      <c r="D12" s="59"/>
      <c r="E12" s="65"/>
      <c r="F12" s="11" t="s">
        <v>64</v>
      </c>
      <c r="G12" s="79"/>
      <c r="H12" s="33" t="s">
        <v>15</v>
      </c>
      <c r="I12" s="33">
        <v>0</v>
      </c>
      <c r="J12" s="33">
        <f t="shared" ref="J12" si="4">IF(H12="NA","-",IF(H12="NON",0,I12))</f>
        <v>0</v>
      </c>
      <c r="K12" s="53"/>
      <c r="L12" s="31"/>
      <c r="M12" s="31"/>
      <c r="N12" s="40"/>
    </row>
    <row r="13" spans="1:14" s="14" customFormat="1" ht="108" customHeight="1" x14ac:dyDescent="0.25">
      <c r="A13" s="89"/>
      <c r="B13" s="71" t="s">
        <v>65</v>
      </c>
      <c r="C13" s="71" t="s">
        <v>66</v>
      </c>
      <c r="D13" s="72" t="s">
        <v>59</v>
      </c>
      <c r="E13" s="68" t="s">
        <v>67</v>
      </c>
      <c r="F13" s="22" t="s">
        <v>151</v>
      </c>
      <c r="G13" s="70" t="s">
        <v>68</v>
      </c>
      <c r="H13" s="32" t="s">
        <v>15</v>
      </c>
      <c r="I13" s="32">
        <v>0</v>
      </c>
      <c r="J13" s="32">
        <f t="shared" si="0"/>
        <v>0</v>
      </c>
      <c r="K13" s="53">
        <f>IF((H13="NA")*(H14="NA"),"-",AVERAGE(J13:J14))</f>
        <v>0</v>
      </c>
      <c r="L13" s="31"/>
      <c r="M13" s="31"/>
      <c r="N13" s="40"/>
    </row>
    <row r="14" spans="1:14" ht="168" customHeight="1" x14ac:dyDescent="0.25">
      <c r="A14" s="89"/>
      <c r="B14" s="71"/>
      <c r="C14" s="71"/>
      <c r="D14" s="72"/>
      <c r="E14" s="68"/>
      <c r="F14" s="24" t="s">
        <v>69</v>
      </c>
      <c r="G14" s="70"/>
      <c r="H14" s="32" t="s">
        <v>15</v>
      </c>
      <c r="I14" s="32">
        <v>0</v>
      </c>
      <c r="J14" s="32">
        <f t="shared" ref="J14:J19" si="5">IF(H14="NA","-",IF(H14="NON",0,I14))</f>
        <v>0</v>
      </c>
      <c r="K14" s="52"/>
      <c r="L14" s="31"/>
      <c r="M14" s="31"/>
    </row>
    <row r="15" spans="1:14" ht="137.25" customHeight="1" x14ac:dyDescent="0.25">
      <c r="A15" s="89"/>
      <c r="B15" s="71" t="s">
        <v>70</v>
      </c>
      <c r="C15" s="71" t="s">
        <v>71</v>
      </c>
      <c r="D15" s="71" t="s">
        <v>72</v>
      </c>
      <c r="E15" s="68" t="s">
        <v>73</v>
      </c>
      <c r="F15" s="42" t="s">
        <v>145</v>
      </c>
      <c r="G15" s="71" t="s">
        <v>74</v>
      </c>
      <c r="H15" s="43" t="s">
        <v>15</v>
      </c>
      <c r="I15" s="32">
        <v>0</v>
      </c>
      <c r="J15" s="32">
        <f t="shared" si="5"/>
        <v>0</v>
      </c>
      <c r="K15" s="50">
        <f>IF((H15="NA")*AND(H16="NA")*AND(H17="NA"),"-",AVERAGE(J15:J17))</f>
        <v>0</v>
      </c>
      <c r="L15" s="31"/>
      <c r="M15" s="31"/>
    </row>
    <row r="16" spans="1:14" ht="126" customHeight="1" x14ac:dyDescent="0.25">
      <c r="A16" s="89"/>
      <c r="B16" s="71"/>
      <c r="C16" s="71"/>
      <c r="D16" s="71"/>
      <c r="E16" s="68"/>
      <c r="F16" s="1" t="s">
        <v>75</v>
      </c>
      <c r="G16" s="71"/>
      <c r="H16" s="43" t="s">
        <v>15</v>
      </c>
      <c r="I16" s="32">
        <v>0</v>
      </c>
      <c r="J16" s="32">
        <f t="shared" si="5"/>
        <v>0</v>
      </c>
      <c r="K16" s="50"/>
      <c r="L16" s="31"/>
      <c r="M16" s="31"/>
    </row>
    <row r="17" spans="1:13" ht="144" customHeight="1" x14ac:dyDescent="0.25">
      <c r="A17" s="89"/>
      <c r="B17" s="71"/>
      <c r="C17" s="71"/>
      <c r="D17" s="71"/>
      <c r="E17" s="68"/>
      <c r="F17" s="1" t="s">
        <v>142</v>
      </c>
      <c r="G17" s="71"/>
      <c r="H17" s="43" t="s">
        <v>15</v>
      </c>
      <c r="I17" s="32">
        <v>0</v>
      </c>
      <c r="J17" s="32">
        <f t="shared" si="5"/>
        <v>0</v>
      </c>
      <c r="K17" s="50"/>
      <c r="L17" s="31"/>
      <c r="M17" s="31"/>
    </row>
    <row r="18" spans="1:13" ht="222.75" customHeight="1" x14ac:dyDescent="0.25">
      <c r="A18" s="89"/>
      <c r="B18" s="25" t="s">
        <v>76</v>
      </c>
      <c r="C18" s="21" t="s">
        <v>77</v>
      </c>
      <c r="D18" s="23" t="s">
        <v>59</v>
      </c>
      <c r="E18" s="10" t="s">
        <v>78</v>
      </c>
      <c r="F18" s="25" t="s">
        <v>146</v>
      </c>
      <c r="G18" s="7"/>
      <c r="H18" s="32" t="s">
        <v>15</v>
      </c>
      <c r="I18" s="32">
        <v>0</v>
      </c>
      <c r="J18" s="32">
        <f t="shared" ref="J18" si="6">IF(H18="NA","-",IF(H18="NON",0,I18))</f>
        <v>0</v>
      </c>
      <c r="K18" s="32">
        <f>IF((H18="NA"),"-",AVERAGE(J18:J18))</f>
        <v>0</v>
      </c>
      <c r="L18" s="31"/>
      <c r="M18" s="31"/>
    </row>
    <row r="19" spans="1:13" ht="147.75" customHeight="1" x14ac:dyDescent="0.25">
      <c r="A19" s="89"/>
      <c r="B19" s="46" t="s">
        <v>79</v>
      </c>
      <c r="C19" s="46" t="s">
        <v>80</v>
      </c>
      <c r="D19" s="48" t="s">
        <v>59</v>
      </c>
      <c r="E19" s="12" t="s">
        <v>81</v>
      </c>
      <c r="F19" s="46" t="s">
        <v>147</v>
      </c>
      <c r="G19" s="8" t="s">
        <v>82</v>
      </c>
      <c r="H19" s="32" t="s">
        <v>15</v>
      </c>
      <c r="I19" s="32">
        <v>0</v>
      </c>
      <c r="J19" s="32">
        <f t="shared" si="5"/>
        <v>0</v>
      </c>
      <c r="K19" s="50">
        <f>IF((H19="NA")*(H20="NA")*(H21="NA"),"-",AVERAGE(J19:J21))</f>
        <v>0</v>
      </c>
      <c r="L19" s="31"/>
      <c r="M19" s="31"/>
    </row>
    <row r="20" spans="1:13" ht="147.75" customHeight="1" x14ac:dyDescent="0.25">
      <c r="A20" s="89"/>
      <c r="B20" s="54" t="s">
        <v>83</v>
      </c>
      <c r="C20" s="54" t="s">
        <v>84</v>
      </c>
      <c r="D20" s="69" t="s">
        <v>72</v>
      </c>
      <c r="E20" s="68" t="s">
        <v>85</v>
      </c>
      <c r="F20" s="25" t="s">
        <v>86</v>
      </c>
      <c r="G20" s="7"/>
      <c r="H20" s="32" t="s">
        <v>15</v>
      </c>
      <c r="I20" s="32">
        <v>0</v>
      </c>
      <c r="J20" s="32">
        <f t="shared" ref="J20:J21" si="7">IF(H20="NA","-",IF(H20="NON",0,I20))</f>
        <v>0</v>
      </c>
      <c r="K20" s="50"/>
      <c r="L20" s="31"/>
      <c r="M20" s="31"/>
    </row>
    <row r="21" spans="1:13" ht="147.75" customHeight="1" x14ac:dyDescent="0.25">
      <c r="A21" s="66"/>
      <c r="B21" s="54"/>
      <c r="C21" s="54"/>
      <c r="D21" s="69"/>
      <c r="E21" s="68"/>
      <c r="F21" s="25" t="s">
        <v>87</v>
      </c>
      <c r="G21" s="7"/>
      <c r="H21" s="32" t="s">
        <v>15</v>
      </c>
      <c r="I21" s="32">
        <v>0</v>
      </c>
      <c r="J21" s="32">
        <f t="shared" si="7"/>
        <v>0</v>
      </c>
      <c r="K21" s="50"/>
      <c r="L21" s="31"/>
      <c r="M21" s="31"/>
    </row>
    <row r="22" spans="1:13" ht="147.75" customHeight="1" x14ac:dyDescent="0.25">
      <c r="A22" s="66"/>
      <c r="B22" s="44" t="s">
        <v>88</v>
      </c>
      <c r="C22" s="44" t="s">
        <v>89</v>
      </c>
      <c r="D22" s="45" t="s">
        <v>90</v>
      </c>
      <c r="E22" s="27" t="s">
        <v>91</v>
      </c>
      <c r="F22" s="44" t="s">
        <v>148</v>
      </c>
      <c r="G22" s="28" t="s">
        <v>92</v>
      </c>
      <c r="H22" s="32" t="s">
        <v>15</v>
      </c>
      <c r="I22" s="32">
        <v>0</v>
      </c>
      <c r="J22" s="32">
        <v>0</v>
      </c>
      <c r="K22" s="32">
        <f>IF((H22="NA"),"-",AVERAGE(J22:J22))</f>
        <v>0</v>
      </c>
      <c r="L22" s="31"/>
      <c r="M22" s="31"/>
    </row>
    <row r="23" spans="1:13" ht="147.75" customHeight="1" x14ac:dyDescent="0.25">
      <c r="A23" s="55" t="s">
        <v>93</v>
      </c>
      <c r="B23" s="60" t="s">
        <v>94</v>
      </c>
      <c r="C23" s="60" t="s">
        <v>95</v>
      </c>
      <c r="D23" s="62" t="s">
        <v>96</v>
      </c>
      <c r="E23" s="64" t="s">
        <v>97</v>
      </c>
      <c r="F23" s="25" t="s">
        <v>99</v>
      </c>
      <c r="G23" s="58" t="s">
        <v>98</v>
      </c>
      <c r="H23" s="32" t="s">
        <v>15</v>
      </c>
      <c r="I23" s="32">
        <v>0</v>
      </c>
      <c r="J23" s="32">
        <v>0</v>
      </c>
      <c r="K23" s="50">
        <f>IF((H23="NA")*(H24="NA"),"-",AVERAGE(J23:J24))</f>
        <v>0</v>
      </c>
      <c r="L23" s="31"/>
      <c r="M23" s="31"/>
    </row>
    <row r="24" spans="1:13" ht="147.75" customHeight="1" x14ac:dyDescent="0.25">
      <c r="A24" s="56"/>
      <c r="B24" s="61"/>
      <c r="C24" s="61"/>
      <c r="D24" s="63"/>
      <c r="E24" s="65"/>
      <c r="F24" s="25" t="s">
        <v>152</v>
      </c>
      <c r="G24" s="59"/>
      <c r="H24" s="32" t="s">
        <v>15</v>
      </c>
      <c r="I24" s="32">
        <v>0</v>
      </c>
      <c r="J24" s="32">
        <v>0</v>
      </c>
      <c r="K24" s="50"/>
      <c r="L24" s="31"/>
      <c r="M24" s="31"/>
    </row>
    <row r="25" spans="1:13" ht="147.75" customHeight="1" x14ac:dyDescent="0.25">
      <c r="A25" s="56"/>
      <c r="B25" s="44" t="s">
        <v>100</v>
      </c>
      <c r="C25" s="44" t="s">
        <v>101</v>
      </c>
      <c r="D25" s="45" t="s">
        <v>102</v>
      </c>
      <c r="E25" s="27" t="s">
        <v>104</v>
      </c>
      <c r="F25" s="25" t="s">
        <v>105</v>
      </c>
      <c r="G25" s="28" t="s">
        <v>103</v>
      </c>
      <c r="H25" s="32" t="s">
        <v>15</v>
      </c>
      <c r="I25" s="32">
        <v>0</v>
      </c>
      <c r="J25" s="32">
        <v>0</v>
      </c>
      <c r="K25" s="32">
        <f>IF((H25="NA"),"-",AVERAGE(J25:J25))</f>
        <v>0</v>
      </c>
      <c r="L25" s="31"/>
      <c r="M25" s="31"/>
    </row>
    <row r="26" spans="1:13" ht="147.75" customHeight="1" x14ac:dyDescent="0.25">
      <c r="A26" s="56"/>
      <c r="B26" s="60" t="s">
        <v>106</v>
      </c>
      <c r="C26" s="60" t="s">
        <v>108</v>
      </c>
      <c r="D26" s="62" t="s">
        <v>107</v>
      </c>
      <c r="E26" s="64" t="s">
        <v>110</v>
      </c>
      <c r="F26" s="25" t="s">
        <v>111</v>
      </c>
      <c r="G26" s="28" t="s">
        <v>109</v>
      </c>
      <c r="H26" s="32" t="s">
        <v>15</v>
      </c>
      <c r="I26" s="32">
        <v>0</v>
      </c>
      <c r="J26" s="32">
        <v>0</v>
      </c>
      <c r="K26" s="51">
        <f>IF((H26="NA")*(H27="NA"),"-",AVERAGE(J26:J27))</f>
        <v>0</v>
      </c>
      <c r="L26" s="31"/>
      <c r="M26" s="31"/>
    </row>
    <row r="27" spans="1:13" ht="147.75" customHeight="1" x14ac:dyDescent="0.25">
      <c r="A27" s="66"/>
      <c r="B27" s="61"/>
      <c r="C27" s="61"/>
      <c r="D27" s="63"/>
      <c r="E27" s="65"/>
      <c r="F27" s="25" t="s">
        <v>112</v>
      </c>
      <c r="G27" s="28" t="s">
        <v>109</v>
      </c>
      <c r="H27" s="32" t="s">
        <v>15</v>
      </c>
      <c r="I27" s="32">
        <v>0</v>
      </c>
      <c r="J27" s="32">
        <v>0</v>
      </c>
      <c r="K27" s="52"/>
      <c r="L27" s="31"/>
      <c r="M27" s="31"/>
    </row>
    <row r="28" spans="1:13" ht="147.75" customHeight="1" x14ac:dyDescent="0.25">
      <c r="A28" s="66"/>
      <c r="B28" s="44" t="s">
        <v>113</v>
      </c>
      <c r="C28" s="44" t="s">
        <v>114</v>
      </c>
      <c r="D28" s="45" t="s">
        <v>107</v>
      </c>
      <c r="E28" s="27" t="s">
        <v>116</v>
      </c>
      <c r="F28" s="25" t="s">
        <v>149</v>
      </c>
      <c r="G28" s="28" t="s">
        <v>115</v>
      </c>
      <c r="H28" s="32" t="s">
        <v>15</v>
      </c>
      <c r="I28" s="32">
        <v>0</v>
      </c>
      <c r="J28" s="32">
        <v>0</v>
      </c>
      <c r="K28" s="32">
        <f>IF((H28="NA"),"-",AVERAGE(J28:J28))</f>
        <v>0</v>
      </c>
      <c r="L28" s="31"/>
      <c r="M28" s="31"/>
    </row>
    <row r="29" spans="1:13" ht="147.75" customHeight="1" x14ac:dyDescent="0.25">
      <c r="A29" s="55" t="s">
        <v>117</v>
      </c>
      <c r="B29" s="44" t="s">
        <v>118</v>
      </c>
      <c r="C29" s="44" t="s">
        <v>119</v>
      </c>
      <c r="D29" s="45" t="s">
        <v>90</v>
      </c>
      <c r="E29" s="27" t="s">
        <v>121</v>
      </c>
      <c r="F29" s="25" t="s">
        <v>122</v>
      </c>
      <c r="G29" s="28" t="s">
        <v>120</v>
      </c>
      <c r="H29" s="32" t="s">
        <v>15</v>
      </c>
      <c r="I29" s="32">
        <v>0</v>
      </c>
      <c r="J29" s="32">
        <v>0</v>
      </c>
      <c r="K29" s="32">
        <f>IF((H29="NA"),"-",AVERAGE(J29:J29))</f>
        <v>0</v>
      </c>
      <c r="L29" s="31"/>
      <c r="M29" s="31"/>
    </row>
    <row r="30" spans="1:13" ht="147.75" customHeight="1" x14ac:dyDescent="0.25">
      <c r="A30" s="56"/>
      <c r="B30" s="44" t="s">
        <v>123</v>
      </c>
      <c r="C30" s="44" t="s">
        <v>124</v>
      </c>
      <c r="D30" s="45" t="s">
        <v>90</v>
      </c>
      <c r="E30" s="27" t="s">
        <v>126</v>
      </c>
      <c r="F30" s="25" t="s">
        <v>127</v>
      </c>
      <c r="G30" s="28" t="s">
        <v>125</v>
      </c>
      <c r="H30" s="32" t="s">
        <v>15</v>
      </c>
      <c r="I30" s="32">
        <v>0</v>
      </c>
      <c r="J30" s="32">
        <v>0</v>
      </c>
      <c r="K30" s="32">
        <f>IF((H30="NA"),"-",AVERAGE(J30:J30))</f>
        <v>0</v>
      </c>
      <c r="L30" s="31"/>
      <c r="M30" s="31"/>
    </row>
    <row r="31" spans="1:13" ht="147.75" customHeight="1" x14ac:dyDescent="0.25">
      <c r="A31" s="56"/>
      <c r="B31" s="60" t="s">
        <v>128</v>
      </c>
      <c r="C31" s="60" t="s">
        <v>130</v>
      </c>
      <c r="D31" s="62" t="s">
        <v>90</v>
      </c>
      <c r="E31" s="64" t="s">
        <v>129</v>
      </c>
      <c r="F31" s="25" t="s">
        <v>131</v>
      </c>
      <c r="G31" s="28"/>
      <c r="H31" s="32" t="s">
        <v>15</v>
      </c>
      <c r="I31" s="32">
        <v>0</v>
      </c>
      <c r="J31" s="32">
        <v>0</v>
      </c>
      <c r="K31" s="51">
        <f>IF((H31="NA")*(H32="NA")*(H33="NA")*(H34="NA")*(H35="NA"),"-",AVERAGE(J31:J35))</f>
        <v>0</v>
      </c>
      <c r="L31" s="31"/>
      <c r="M31" s="31"/>
    </row>
    <row r="32" spans="1:13" ht="147.75" customHeight="1" x14ac:dyDescent="0.25">
      <c r="A32" s="56"/>
      <c r="B32" s="61"/>
      <c r="C32" s="61"/>
      <c r="D32" s="63"/>
      <c r="E32" s="65"/>
      <c r="F32" s="25" t="s">
        <v>132</v>
      </c>
      <c r="G32" s="28"/>
      <c r="H32" s="32" t="s">
        <v>15</v>
      </c>
      <c r="I32" s="32">
        <v>0</v>
      </c>
      <c r="J32" s="32">
        <v>0</v>
      </c>
      <c r="K32" s="53"/>
      <c r="L32" s="31"/>
      <c r="M32" s="31"/>
    </row>
    <row r="33" spans="1:13" ht="147.75" customHeight="1" x14ac:dyDescent="0.25">
      <c r="A33" s="56"/>
      <c r="B33" s="60" t="s">
        <v>133</v>
      </c>
      <c r="C33" s="54" t="s">
        <v>134</v>
      </c>
      <c r="D33" s="69" t="s">
        <v>90</v>
      </c>
      <c r="E33" s="68" t="s">
        <v>135</v>
      </c>
      <c r="F33" s="25" t="s">
        <v>150</v>
      </c>
      <c r="G33" s="70"/>
      <c r="H33" s="32" t="s">
        <v>15</v>
      </c>
      <c r="I33" s="32">
        <v>0</v>
      </c>
      <c r="J33" s="32">
        <v>0</v>
      </c>
      <c r="K33" s="53"/>
      <c r="L33" s="31"/>
      <c r="M33" s="31"/>
    </row>
    <row r="34" spans="1:13" ht="147.75" customHeight="1" x14ac:dyDescent="0.25">
      <c r="A34" s="56"/>
      <c r="B34" s="67"/>
      <c r="C34" s="54"/>
      <c r="D34" s="69"/>
      <c r="E34" s="68"/>
      <c r="F34" s="25" t="s">
        <v>136</v>
      </c>
      <c r="G34" s="70"/>
      <c r="H34" s="32" t="s">
        <v>15</v>
      </c>
      <c r="I34" s="32">
        <v>0</v>
      </c>
      <c r="J34" s="32">
        <v>0</v>
      </c>
      <c r="K34" s="53"/>
      <c r="L34" s="31"/>
      <c r="M34" s="31"/>
    </row>
    <row r="35" spans="1:13" ht="147.75" customHeight="1" x14ac:dyDescent="0.25">
      <c r="A35" s="56"/>
      <c r="B35" s="61"/>
      <c r="C35" s="54"/>
      <c r="D35" s="69"/>
      <c r="E35" s="68"/>
      <c r="F35" s="25" t="s">
        <v>137</v>
      </c>
      <c r="G35" s="70"/>
      <c r="H35" s="32" t="s">
        <v>15</v>
      </c>
      <c r="I35" s="32">
        <v>0</v>
      </c>
      <c r="J35" s="32">
        <v>0</v>
      </c>
      <c r="K35" s="52"/>
      <c r="L35" s="47"/>
      <c r="M35" s="47"/>
    </row>
    <row r="36" spans="1:13" s="14" customFormat="1" ht="147.75" customHeight="1" x14ac:dyDescent="0.25">
      <c r="A36" s="57"/>
      <c r="B36" s="25" t="s">
        <v>138</v>
      </c>
      <c r="C36" s="26" t="s">
        <v>139</v>
      </c>
      <c r="D36" s="96" t="s">
        <v>140</v>
      </c>
      <c r="E36" s="20" t="s">
        <v>154</v>
      </c>
      <c r="F36" s="49" t="s">
        <v>153</v>
      </c>
      <c r="G36" s="17" t="s">
        <v>141</v>
      </c>
      <c r="H36" s="32" t="s">
        <v>15</v>
      </c>
      <c r="I36" s="32">
        <v>0</v>
      </c>
      <c r="J36" s="32">
        <v>0</v>
      </c>
      <c r="K36" s="32">
        <f>IF((H36="NA"),"-",AVERAGE(J36:J36))</f>
        <v>0</v>
      </c>
      <c r="L36" s="31"/>
      <c r="M36" s="31"/>
    </row>
    <row r="37" spans="1:13" ht="150" customHeight="1" x14ac:dyDescent="0.25"/>
  </sheetData>
  <autoFilter ref="A2:M13" xr:uid="{00000000-0009-0000-0000-000001000000}"/>
  <mergeCells count="70">
    <mergeCell ref="A1:M1"/>
    <mergeCell ref="K3:K4"/>
    <mergeCell ref="K5:K6"/>
    <mergeCell ref="B3:B4"/>
    <mergeCell ref="C3:C4"/>
    <mergeCell ref="D3:D4"/>
    <mergeCell ref="E3:E4"/>
    <mergeCell ref="G3:G4"/>
    <mergeCell ref="A3:A6"/>
    <mergeCell ref="B5:B6"/>
    <mergeCell ref="G5:G6"/>
    <mergeCell ref="E5:E6"/>
    <mergeCell ref="D5:D6"/>
    <mergeCell ref="C5:C6"/>
    <mergeCell ref="K8:K9"/>
    <mergeCell ref="K10:K12"/>
    <mergeCell ref="A7:A9"/>
    <mergeCell ref="G8:G9"/>
    <mergeCell ref="E8:E9"/>
    <mergeCell ref="D8:D9"/>
    <mergeCell ref="C8:C9"/>
    <mergeCell ref="B8:B9"/>
    <mergeCell ref="G10:G12"/>
    <mergeCell ref="E10:E12"/>
    <mergeCell ref="D10:D12"/>
    <mergeCell ref="C10:C12"/>
    <mergeCell ref="B10:B12"/>
    <mergeCell ref="A10:A20"/>
    <mergeCell ref="E20:E21"/>
    <mergeCell ref="D20:D21"/>
    <mergeCell ref="K13:K14"/>
    <mergeCell ref="G15:G17"/>
    <mergeCell ref="E15:E17"/>
    <mergeCell ref="D15:D17"/>
    <mergeCell ref="B15:B17"/>
    <mergeCell ref="C15:C17"/>
    <mergeCell ref="K15:K17"/>
    <mergeCell ref="G13:G14"/>
    <mergeCell ref="E13:E14"/>
    <mergeCell ref="D13:D14"/>
    <mergeCell ref="C13:C14"/>
    <mergeCell ref="B13:B14"/>
    <mergeCell ref="A21:A22"/>
    <mergeCell ref="B23:B24"/>
    <mergeCell ref="C23:C24"/>
    <mergeCell ref="D23:D24"/>
    <mergeCell ref="E23:E24"/>
    <mergeCell ref="C20:C21"/>
    <mergeCell ref="B20:B21"/>
    <mergeCell ref="A29:A36"/>
    <mergeCell ref="G23:G24"/>
    <mergeCell ref="A23:A26"/>
    <mergeCell ref="B26:B27"/>
    <mergeCell ref="C26:C27"/>
    <mergeCell ref="D26:D27"/>
    <mergeCell ref="E26:E27"/>
    <mergeCell ref="A27:A28"/>
    <mergeCell ref="B33:B35"/>
    <mergeCell ref="E33:E35"/>
    <mergeCell ref="D33:D35"/>
    <mergeCell ref="G33:G35"/>
    <mergeCell ref="E31:E32"/>
    <mergeCell ref="D31:D32"/>
    <mergeCell ref="C31:C32"/>
    <mergeCell ref="B31:B32"/>
    <mergeCell ref="K19:K21"/>
    <mergeCell ref="K23:K24"/>
    <mergeCell ref="K26:K27"/>
    <mergeCell ref="K31:K35"/>
    <mergeCell ref="C33:C35"/>
  </mergeCells>
  <phoneticPr fontId="14" type="noConversion"/>
  <conditionalFormatting sqref="L3:M13 L19:M36">
    <cfRule type="expression" dxfId="2" priority="9">
      <formula>G3="YES"</formula>
    </cfRule>
  </conditionalFormatting>
  <conditionalFormatting sqref="L14:M15">
    <cfRule type="expression" dxfId="1" priority="2">
      <formula>G14="YES"</formula>
    </cfRule>
  </conditionalFormatting>
  <conditionalFormatting sqref="L16:M18">
    <cfRule type="expression" dxfId="0" priority="1">
      <formula>G16="YES"</formula>
    </cfRule>
  </conditionalFormatting>
  <pageMargins left="0.31496062992125984" right="0.31496062992125984" top="0.35433070866141736" bottom="0.35433070866141736" header="0.31496062992125984" footer="0.31496062992125984"/>
  <pageSetup paperSize="9" scale="34" fitToHeight="0" orientation="landscape" r:id="rId1"/>
  <headerFooter>
    <oddFooter>&amp;R&amp;P&amp;L&amp;1#&amp;"Calibri"&amp;10&amp;K000000TOTAL Classification: Restricted Distribution TOTAL - All rights reserved</oddFooter>
  </headerFooter>
  <rowBreaks count="2" manualBreakCount="2">
    <brk id="7" max="12" man="1"/>
    <brk id="12" max="12" man="1"/>
  </rowBreaks>
  <ignoredErrors>
    <ignoredError sqref="J6 J13 J15"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Feuil2!$A$3:$A$5</xm:f>
          </x14:formula1>
          <xm:sqref>H3:H36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A5"/>
  <sheetViews>
    <sheetView workbookViewId="0">
      <selection activeCell="A5" sqref="A5"/>
    </sheetView>
  </sheetViews>
  <sheetFormatPr baseColWidth="10" defaultColWidth="11.42578125" defaultRowHeight="15" x14ac:dyDescent="0.25"/>
  <sheetData>
    <row r="3" spans="1:1" x14ac:dyDescent="0.25">
      <c r="A3" t="s">
        <v>14</v>
      </c>
    </row>
    <row r="4" spans="1:1" x14ac:dyDescent="0.25">
      <c r="A4" t="s">
        <v>15</v>
      </c>
    </row>
    <row r="5" spans="1:1" x14ac:dyDescent="0.25">
      <c r="A5" t="s">
        <v>25</v>
      </c>
    </row>
  </sheetData>
  <pageMargins left="0.7" right="0.7" top="0.75" bottom="0.75" header="0.3" footer="0.3"/>
  <pageSetup orientation="portrait" r:id="rId1"/>
  <headerFooter>
    <oddFooter>&amp;L&amp;1#&amp;"Calibri"&amp;10&amp;K000000TOTAL Classification: Restricted Distribution TOTAL - All rights reserved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58AFE583C3F9E4098952EE770A8E016" ma:contentTypeVersion="2" ma:contentTypeDescription="Crée un document." ma:contentTypeScope="" ma:versionID="424944429be6f06c05a21b168b04eeb9">
  <xsd:schema xmlns:xsd="http://www.w3.org/2001/XMLSchema" xmlns:xs="http://www.w3.org/2001/XMLSchema" xmlns:p="http://schemas.microsoft.com/office/2006/metadata/properties" xmlns:ns2="28b10d9e-9bab-43ba-be68-5e2b56a56d82" targetNamespace="http://schemas.microsoft.com/office/2006/metadata/properties" ma:root="true" ma:fieldsID="989b53bf4cfa5e28e35ad27f9f289487" ns2:_="">
    <xsd:import namespace="28b10d9e-9bab-43ba-be68-5e2b56a56d82"/>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b10d9e-9bab-43ba-be68-5e2b56a56d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67F5C6-87B1-48DE-9074-9BB80B57B9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b10d9e-9bab-43ba-be68-5e2b56a56d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7547EFE-1E32-4215-844D-35C1D1B461AE}">
  <ds:schemaRefs>
    <ds:schemaRef ds:uri="http://schemas.microsoft.com/office/2006/documentManagement/types"/>
    <ds:schemaRef ds:uri="http://purl.org/dc/terms/"/>
    <ds:schemaRef ds:uri="http://schemas.microsoft.com/office/infopath/2007/PartnerControls"/>
    <ds:schemaRef ds:uri="http://www.w3.org/XML/1998/namespace"/>
    <ds:schemaRef ds:uri="http://purl.org/dc/elements/1.1/"/>
    <ds:schemaRef ds:uri="http://schemas.openxmlformats.org/package/2006/metadata/core-properties"/>
    <ds:schemaRef ds:uri="28b10d9e-9bab-43ba-be68-5e2b56a56d82"/>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FAF98B85-484E-4F0F-B634-CC064F04777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Feuil1</vt:lpstr>
      <vt:lpstr>CR</vt:lpstr>
      <vt:lpstr>Feuil2</vt:lpstr>
      <vt:lpstr>CR!Zone_d_impression</vt:lpstr>
    </vt:vector>
  </TitlesOfParts>
  <Company>TOTAL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alexandra.papillon@total.com</dc:creator>
  <cp:lastModifiedBy>Sebastien DEVETTER</cp:lastModifiedBy>
  <cp:revision/>
  <cp:lastPrinted>2020-06-16T12:26:49Z</cp:lastPrinted>
  <dcterms:created xsi:type="dcterms:W3CDTF">2018-06-26T06:40:28Z</dcterms:created>
  <dcterms:modified xsi:type="dcterms:W3CDTF">2023-04-24T13:00:01Z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0x010100658AFE583C3F9E4098952EE770A8E016</vt:lpwstr>
  </property>
  <property fmtid="{D5CDD505-2E9C-101B-9397-08002B2CF9AE}" pid="3" name="MSIP_Label_2b30ed1b-e95f-40b5-af89-828263f287a7_Enabled">
    <vt:lpwstr>True</vt:lpwstr>
  </property>
  <property fmtid="{D5CDD505-2E9C-101B-9397-08002B2CF9AE}" pid="4" name="MSIP_Label_2b30ed1b-e95f-40b5-af89-828263f287a7_SiteId">
    <vt:lpwstr>329e91b0-e21f-48fb-a071-456717ecc28e</vt:lpwstr>
  </property>
  <property fmtid="{D5CDD505-2E9C-101B-9397-08002B2CF9AE}" pid="5" name="MSIP_Label_2b30ed1b-e95f-40b5-af89-828263f287a7_Owner">
    <vt:lpwstr>aurelie.sala@total.com</vt:lpwstr>
  </property>
  <property fmtid="{D5CDD505-2E9C-101B-9397-08002B2CF9AE}" pid="6" name="MSIP_Label_2b30ed1b-e95f-40b5-af89-828263f287a7_SetDate">
    <vt:lpwstr>2020-07-10T13:24:06.5730301Z</vt:lpwstr>
  </property>
  <property fmtid="{D5CDD505-2E9C-101B-9397-08002B2CF9AE}" pid="7" name="MSIP_Label_2b30ed1b-e95f-40b5-af89-828263f287a7_Name">
    <vt:lpwstr>Restricted</vt:lpwstr>
  </property>
  <property fmtid="{D5CDD505-2E9C-101B-9397-08002B2CF9AE}" pid="8" name="MSIP_Label_2b30ed1b-e95f-40b5-af89-828263f287a7_Application">
    <vt:lpwstr>Microsoft Azure Information Protection</vt:lpwstr>
  </property>
  <property fmtid="{D5CDD505-2E9C-101B-9397-08002B2CF9AE}" pid="9" name="MSIP_Label_2b30ed1b-e95f-40b5-af89-828263f287a7_ActionId">
    <vt:lpwstr>e3ef0ac3-3b45-4bd0-a10e-f2bdb443a54a</vt:lpwstr>
  </property>
  <property fmtid="{D5CDD505-2E9C-101B-9397-08002B2CF9AE}" pid="10" name="MSIP_Label_2b30ed1b-e95f-40b5-af89-828263f287a7_Extended_MSFT_Method">
    <vt:lpwstr>Automatic</vt:lpwstr>
  </property>
  <property fmtid="{D5CDD505-2E9C-101B-9397-08002B2CF9AE}" pid="11" name="Sensitivity">
    <vt:lpwstr>Restricted</vt:lpwstr>
  </property>
</Properties>
</file>